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 codeName="ThisWorkbook" defaultThemeVersion="124226"/>
  <xr:revisionPtr revIDLastSave="0" documentId="13_ncr:1_{AE4176F4-4621-4884-8305-6D728ADB1A73}" xr6:coauthVersionLast="47" xr6:coauthVersionMax="47" xr10:uidLastSave="{00000000-0000-0000-0000-000000000000}"/>
  <bookViews>
    <workbookView xWindow="10260" yWindow="2025" windowWidth="26460" windowHeight="18015" tabRatio="716" firstSheet="1" activeTab="1" xr2:uid="{00000000-000D-0000-FFFF-FFFF00000000}"/>
  </bookViews>
  <sheets>
    <sheet name="Sheet1" sheetId="31" state="hidden" r:id="rId1"/>
    <sheet name="申込書" sheetId="36" r:id="rId2"/>
    <sheet name="Tｼｬﾂ申込書" sheetId="15" r:id="rId3"/>
    <sheet name="ｾﾞｯｹﾝ割り当て" sheetId="16" r:id="rId4"/>
  </sheets>
  <definedNames>
    <definedName name="_xlnm.Print_Area" localSheetId="2">Tｼｬﾂ申込書!$A$1:$G$18</definedName>
    <definedName name="_xlnm.Print_Area" localSheetId="3">ｾﾞｯｹﾝ割り当て!$A$1:$I$17</definedName>
    <definedName name="_xlnm.Print_Area" localSheetId="1">申込書!$A$1:$H$36</definedName>
    <definedName name="Tシャツ120" localSheetId="1">申込書!$N$21</definedName>
    <definedName name="兄弟" localSheetId="1">申込書!$R$11</definedName>
  </definedNames>
  <calcPr calcId="191029"/>
</workbook>
</file>

<file path=xl/calcChain.xml><?xml version="1.0" encoding="utf-8"?>
<calcChain xmlns="http://schemas.openxmlformats.org/spreadsheetml/2006/main">
  <c r="O10" i="36" l="1"/>
  <c r="N11" i="36"/>
  <c r="S9" i="15" l="1"/>
  <c r="R9" i="15"/>
  <c r="Q9" i="15"/>
  <c r="P9" i="15"/>
  <c r="O9" i="15"/>
  <c r="N9" i="15"/>
  <c r="M9" i="15"/>
  <c r="L9" i="15"/>
  <c r="Q19" i="36" l="1"/>
  <c r="Q18" i="36"/>
  <c r="Q17" i="36"/>
  <c r="Q16" i="36"/>
  <c r="Q15" i="36"/>
  <c r="Q14" i="36"/>
  <c r="P14" i="36"/>
  <c r="P19" i="36"/>
  <c r="P18" i="36"/>
  <c r="P17" i="36"/>
  <c r="P16" i="36"/>
  <c r="P15" i="36"/>
  <c r="V19" i="36"/>
  <c r="U19" i="36"/>
  <c r="T19" i="36"/>
  <c r="S19" i="36"/>
  <c r="R19" i="36"/>
  <c r="O19" i="36"/>
  <c r="N19" i="36"/>
  <c r="V18" i="36"/>
  <c r="U18" i="36"/>
  <c r="T18" i="36"/>
  <c r="S18" i="36"/>
  <c r="R18" i="36"/>
  <c r="O18" i="36"/>
  <c r="N18" i="36"/>
  <c r="V17" i="36"/>
  <c r="U17" i="36"/>
  <c r="T17" i="36"/>
  <c r="S17" i="36"/>
  <c r="R17" i="36"/>
  <c r="O17" i="36"/>
  <c r="V16" i="36"/>
  <c r="U16" i="36"/>
  <c r="T16" i="36"/>
  <c r="S16" i="36"/>
  <c r="R16" i="36"/>
  <c r="O16" i="36"/>
  <c r="B16" i="36"/>
  <c r="B19" i="36" s="1"/>
  <c r="V15" i="36"/>
  <c r="U15" i="36"/>
  <c r="T15" i="36"/>
  <c r="S15" i="36"/>
  <c r="R15" i="36"/>
  <c r="O15" i="36"/>
  <c r="V14" i="36"/>
  <c r="U14" i="36"/>
  <c r="T14" i="36"/>
  <c r="S14" i="36"/>
  <c r="R14" i="36"/>
  <c r="O14" i="36"/>
  <c r="N14" i="36"/>
  <c r="M14" i="36"/>
  <c r="R11" i="36"/>
  <c r="J6" i="15" s="1"/>
  <c r="P10" i="36"/>
  <c r="O28" i="36" s="1"/>
  <c r="N10" i="36"/>
  <c r="N15" i="36" l="1"/>
  <c r="N26" i="36"/>
  <c r="O21" i="36"/>
  <c r="N24" i="36"/>
  <c r="N27" i="36"/>
  <c r="N23" i="36"/>
  <c r="O25" i="36"/>
  <c r="N28" i="36"/>
  <c r="O23" i="36"/>
  <c r="N22" i="36"/>
  <c r="N25" i="36"/>
  <c r="O27" i="36"/>
  <c r="B22" i="36"/>
  <c r="N17" i="36" s="1"/>
  <c r="N16" i="36"/>
  <c r="N21" i="36"/>
  <c r="O22" i="36"/>
  <c r="O24" i="36"/>
  <c r="O26" i="36"/>
  <c r="O29" i="36" l="1"/>
  <c r="N29" i="36"/>
  <c r="C13" i="15" l="1"/>
  <c r="Q7" i="15" s="1"/>
  <c r="C14" i="15"/>
  <c r="R7" i="15" s="1"/>
  <c r="C9" i="15"/>
  <c r="M7" i="15" s="1"/>
  <c r="C15" i="15"/>
  <c r="S7" i="15" s="1"/>
  <c r="C12" i="15"/>
  <c r="P7" i="15" s="1"/>
  <c r="C10" i="15"/>
  <c r="N7" i="15" s="1"/>
  <c r="C8" i="15"/>
  <c r="L7" i="15" s="1"/>
  <c r="C11" i="15"/>
  <c r="O7" i="15" s="1"/>
  <c r="E16" i="15"/>
  <c r="D14" i="15" l="1"/>
  <c r="D13" i="15"/>
  <c r="D15" i="15"/>
  <c r="D12" i="15"/>
  <c r="D8" i="15"/>
  <c r="D10" i="15"/>
  <c r="D11" i="15"/>
  <c r="D9" i="15"/>
  <c r="G14" i="15" l="1"/>
  <c r="R8" i="15"/>
  <c r="R10" i="15" s="1"/>
  <c r="F11" i="15"/>
  <c r="O8" i="15"/>
  <c r="O10" i="15" s="1"/>
  <c r="G15" i="15"/>
  <c r="S8" i="15"/>
  <c r="S10" i="15" s="1"/>
  <c r="F8" i="15"/>
  <c r="L8" i="15"/>
  <c r="L10" i="15" s="1"/>
  <c r="F9" i="15"/>
  <c r="M8" i="15"/>
  <c r="M10" i="15" s="1"/>
  <c r="F12" i="15"/>
  <c r="P8" i="15"/>
  <c r="P10" i="15" s="1"/>
  <c r="G10" i="15"/>
  <c r="N8" i="15"/>
  <c r="N10" i="15" s="1"/>
  <c r="G13" i="15"/>
  <c r="Q8" i="15"/>
  <c r="Q10" i="15" s="1"/>
  <c r="F15" i="15"/>
  <c r="F10" i="15"/>
  <c r="F14" i="15"/>
  <c r="D16" i="15"/>
  <c r="G9" i="15"/>
  <c r="G8" i="15"/>
  <c r="F13" i="15"/>
  <c r="G11" i="15"/>
  <c r="G12" i="15"/>
  <c r="C16" i="15"/>
  <c r="G16" i="15" l="1"/>
  <c r="F1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8" authorId="0" shapeId="0" xr:uid="{00000000-0006-0000-0100-000001000000}">
      <text>
        <r>
          <rPr>
            <b/>
            <sz val="9"/>
            <color rgb="FF000000"/>
            <rFont val="MS P ゴシック"/>
            <charset val="128"/>
          </rPr>
          <t>該当項目にチェック</t>
        </r>
      </text>
    </comment>
    <comment ref="G8" authorId="0" shapeId="0" xr:uid="{00000000-0006-0000-0100-000002000000}">
      <text>
        <r>
          <rPr>
            <b/>
            <sz val="9"/>
            <color rgb="FF000000"/>
            <rFont val="MS P ゴシック"/>
            <charset val="128"/>
          </rPr>
          <t>該当項目にチェック</t>
        </r>
      </text>
    </comment>
    <comment ref="A10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各クラブに割り当てられたゼッケン番号から記入すること。
中学生は中体連のゼッケン番号を使用すること。</t>
        </r>
      </text>
    </comment>
    <comment ref="B10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団体/個人を入力
一番上のセルのみ入力可</t>
        </r>
      </text>
    </comment>
    <comment ref="C10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兄弟で参加の場合、２人目以降は参加費を￥５００引きとする。
2人目以降のとき「〇」記入。</t>
        </r>
      </text>
    </comment>
    <comment ref="D10" authorId="0" shapeId="0" xr:uid="{00000000-0006-0000-0100-000006000000}">
      <text>
        <r>
          <rPr>
            <b/>
            <sz val="9"/>
            <color rgb="FF000000"/>
            <rFont val="MS P ゴシック"/>
            <charset val="128"/>
          </rPr>
          <t>苗字と名前の間に全角空白を</t>
        </r>
        <r>
          <rPr>
            <b/>
            <sz val="9"/>
            <color rgb="FF000000"/>
            <rFont val="MS P ゴシック"/>
            <charset val="128"/>
          </rPr>
          <t>1</t>
        </r>
        <r>
          <rPr>
            <b/>
            <sz val="9"/>
            <color rgb="FF000000"/>
            <rFont val="MS P ゴシック"/>
            <charset val="128"/>
          </rPr>
          <t>文字入れること。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その他</t>
        </r>
        <r>
          <rPr>
            <b/>
            <sz val="9"/>
            <color rgb="FF000000"/>
            <rFont val="MS P ゴシック"/>
            <charset val="128"/>
          </rPr>
          <t>(</t>
        </r>
        <r>
          <rPr>
            <b/>
            <sz val="9"/>
            <color rgb="FF000000"/>
            <rFont val="MS P ゴシック"/>
            <charset val="128"/>
          </rPr>
          <t>位置揃えの為等</t>
        </r>
        <r>
          <rPr>
            <b/>
            <sz val="9"/>
            <color rgb="FF000000"/>
            <rFont val="MS P ゴシック"/>
            <charset val="128"/>
          </rPr>
          <t>)</t>
        </r>
        <r>
          <rPr>
            <b/>
            <sz val="9"/>
            <color rgb="FF000000"/>
            <rFont val="MS P ゴシック"/>
            <charset val="128"/>
          </rPr>
          <t>の空白は入れないこと。</t>
        </r>
      </text>
    </comment>
    <comment ref="F10" authorId="0" shapeId="0" xr:uid="{00000000-0006-0000-0100-000007000000}">
      <text>
        <r>
          <rPr>
            <b/>
            <sz val="9"/>
            <color rgb="FF000000"/>
            <rFont val="MS P ゴシック"/>
            <charset val="128"/>
          </rPr>
          <t>半角数字で記入</t>
        </r>
      </text>
    </comment>
    <comment ref="G10" authorId="0" shapeId="0" xr:uid="{00000000-0006-0000-0100-000008000000}">
      <text>
        <r>
          <rPr>
            <b/>
            <sz val="9"/>
            <color rgb="FF000000"/>
            <rFont val="MS P ゴシック"/>
            <charset val="128"/>
          </rPr>
          <t>120</t>
        </r>
        <r>
          <rPr>
            <b/>
            <sz val="9"/>
            <color rgb="FF000000"/>
            <rFont val="MS P ゴシック"/>
            <charset val="128"/>
          </rPr>
          <t>／</t>
        </r>
        <r>
          <rPr>
            <b/>
            <sz val="9"/>
            <color rgb="FF000000"/>
            <rFont val="MS P ゴシック"/>
            <charset val="128"/>
          </rPr>
          <t>130</t>
        </r>
        <r>
          <rPr>
            <b/>
            <sz val="9"/>
            <color rgb="FF000000"/>
            <rFont val="MS P ゴシック"/>
            <charset val="128"/>
          </rPr>
          <t>／</t>
        </r>
        <r>
          <rPr>
            <b/>
            <sz val="9"/>
            <color rgb="FF000000"/>
            <rFont val="MS P ゴシック"/>
            <charset val="128"/>
          </rPr>
          <t>140</t>
        </r>
        <r>
          <rPr>
            <b/>
            <sz val="9"/>
            <color rgb="FF000000"/>
            <rFont val="MS P ゴシック"/>
            <charset val="128"/>
          </rPr>
          <t>／</t>
        </r>
        <r>
          <rPr>
            <b/>
            <sz val="9"/>
            <color rgb="FF000000"/>
            <rFont val="MS P ゴシック"/>
            <charset val="128"/>
          </rPr>
          <t>150</t>
        </r>
        <r>
          <rPr>
            <b/>
            <sz val="9"/>
            <color rgb="FF000000"/>
            <rFont val="MS P ゴシック"/>
            <charset val="128"/>
          </rPr>
          <t>／</t>
        </r>
        <r>
          <rPr>
            <b/>
            <sz val="9"/>
            <color rgb="FF000000"/>
            <rFont val="MS P ゴシック"/>
            <charset val="128"/>
          </rPr>
          <t>SS</t>
        </r>
        <r>
          <rPr>
            <b/>
            <sz val="9"/>
            <color rgb="FF000000"/>
            <rFont val="MS P ゴシック"/>
            <charset val="128"/>
          </rPr>
          <t>／</t>
        </r>
        <r>
          <rPr>
            <b/>
            <sz val="9"/>
            <color rgb="FF000000"/>
            <rFont val="MS P ゴシック"/>
            <charset val="128"/>
          </rPr>
          <t>S</t>
        </r>
        <r>
          <rPr>
            <b/>
            <sz val="9"/>
            <color rgb="FF000000"/>
            <rFont val="MS P ゴシック"/>
            <charset val="128"/>
          </rPr>
          <t>／</t>
        </r>
        <r>
          <rPr>
            <b/>
            <sz val="9"/>
            <color rgb="FF000000"/>
            <rFont val="MS P ゴシック"/>
            <charset val="128"/>
          </rPr>
          <t>M</t>
        </r>
        <r>
          <rPr>
            <b/>
            <sz val="9"/>
            <color rgb="FF000000"/>
            <rFont val="MS P ゴシック"/>
            <charset val="128"/>
          </rPr>
          <t>／</t>
        </r>
        <r>
          <rPr>
            <b/>
            <sz val="9"/>
            <color rgb="FF000000"/>
            <rFont val="MS P ゴシック"/>
            <charset val="128"/>
          </rPr>
          <t xml:space="preserve">L
</t>
        </r>
        <r>
          <rPr>
            <b/>
            <sz val="9"/>
            <color rgb="FF000000"/>
            <rFont val="MS P ゴシック"/>
            <charset val="128"/>
          </rPr>
          <t>より選択し記入</t>
        </r>
      </text>
    </comment>
    <comment ref="D11" authorId="0" shapeId="0" xr:uid="{00000000-0006-0000-0100-000009000000}">
      <text>
        <r>
          <rPr>
            <b/>
            <sz val="9"/>
            <color rgb="FF000000"/>
            <rFont val="MS P ゴシック"/>
            <charset val="128"/>
          </rPr>
          <t>苗字と名前の間に全角空白を</t>
        </r>
        <r>
          <rPr>
            <b/>
            <sz val="9"/>
            <color rgb="FF000000"/>
            <rFont val="MS P ゴシック"/>
            <charset val="128"/>
          </rPr>
          <t>1</t>
        </r>
        <r>
          <rPr>
            <b/>
            <sz val="9"/>
            <color rgb="FF000000"/>
            <rFont val="MS P ゴシック"/>
            <charset val="128"/>
          </rPr>
          <t>文字入れること。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その他</t>
        </r>
        <r>
          <rPr>
            <b/>
            <sz val="9"/>
            <color rgb="FF000000"/>
            <rFont val="MS P ゴシック"/>
            <charset val="128"/>
          </rPr>
          <t>(</t>
        </r>
        <r>
          <rPr>
            <b/>
            <sz val="9"/>
            <color rgb="FF000000"/>
            <rFont val="MS P ゴシック"/>
            <charset val="128"/>
          </rPr>
          <t>位置揃えの為等</t>
        </r>
        <r>
          <rPr>
            <b/>
            <sz val="9"/>
            <color rgb="FF000000"/>
            <rFont val="MS P ゴシック"/>
            <charset val="128"/>
          </rPr>
          <t>)</t>
        </r>
        <r>
          <rPr>
            <b/>
            <sz val="9"/>
            <color rgb="FF000000"/>
            <rFont val="MS P ゴシック"/>
            <charset val="128"/>
          </rPr>
          <t>の空白は入れないこと。</t>
        </r>
      </text>
    </comment>
  </commentList>
</comments>
</file>

<file path=xl/sharedStrings.xml><?xml version="1.0" encoding="utf-8"?>
<sst xmlns="http://schemas.openxmlformats.org/spreadsheetml/2006/main" count="112" uniqueCount="90">
  <si>
    <t>代表者名</t>
    <rPh sb="0" eb="3">
      <t>ダイヒョウシャ</t>
    </rPh>
    <rPh sb="3" eb="4">
      <t>メイ</t>
    </rPh>
    <phoneticPr fontId="2"/>
  </si>
  <si>
    <t>Ｓ</t>
    <phoneticPr fontId="2"/>
  </si>
  <si>
    <t>Ｍ</t>
    <phoneticPr fontId="2"/>
  </si>
  <si>
    <t>Ｌ</t>
    <phoneticPr fontId="2"/>
  </si>
  <si>
    <r>
      <t xml:space="preserve">クラブ名
</t>
    </r>
    <r>
      <rPr>
        <sz val="10"/>
        <color indexed="8"/>
        <rFont val="ＭＳ Ｐ明朝"/>
        <family val="1"/>
        <charset val="128"/>
      </rPr>
      <t>または</t>
    </r>
    <r>
      <rPr>
        <sz val="14"/>
        <color indexed="8"/>
        <rFont val="ＭＳ Ｐ明朝"/>
        <family val="1"/>
        <charset val="128"/>
      </rPr>
      <t xml:space="preserve">
学 校 名</t>
    </r>
    <rPh sb="3" eb="4">
      <t>メイ</t>
    </rPh>
    <rPh sb="8" eb="9">
      <t>ガクメイ</t>
    </rPh>
    <rPh sb="9" eb="10">
      <t>ガク</t>
    </rPh>
    <rPh sb="11" eb="12">
      <t>コウ</t>
    </rPh>
    <rPh sb="13" eb="14">
      <t>メイ</t>
    </rPh>
    <phoneticPr fontId="2"/>
  </si>
  <si>
    <t>枚　　数</t>
    <rPh sb="0" eb="1">
      <t>マイ</t>
    </rPh>
    <rPh sb="3" eb="4">
      <t>スウ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</si>
  <si>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</si>
  <si>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</si>
  <si>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学校名
団体名</t>
    <rPh sb="0" eb="2">
      <t>ガッコウ</t>
    </rPh>
    <rPh sb="2" eb="3">
      <t>メイ</t>
    </rPh>
    <rPh sb="4" eb="6">
      <t>ダンタイ</t>
    </rPh>
    <rPh sb="6" eb="7">
      <t>メイ</t>
    </rPh>
    <phoneticPr fontId="2"/>
  </si>
  <si>
    <t>監督氏名</t>
    <rPh sb="0" eb="2">
      <t>カントク</t>
    </rPh>
    <rPh sb="2" eb="4">
      <t>シメイ</t>
    </rPh>
    <phoneticPr fontId="2"/>
  </si>
  <si>
    <t>性　別</t>
    <rPh sb="0" eb="1">
      <t>セイ</t>
    </rPh>
    <rPh sb="2" eb="3">
      <t>ベツ</t>
    </rPh>
    <phoneticPr fontId="2"/>
  </si>
  <si>
    <t>個人</t>
    <rPh sb="0" eb="2">
      <t>コジン</t>
    </rPh>
    <phoneticPr fontId="2"/>
  </si>
  <si>
    <t>ふりがな</t>
    <phoneticPr fontId="2"/>
  </si>
  <si>
    <t>区分</t>
    <rPh sb="0" eb="2">
      <t>クブン</t>
    </rPh>
    <phoneticPr fontId="6"/>
  </si>
  <si>
    <r>
      <t xml:space="preserve">参加部門
</t>
    </r>
    <r>
      <rPr>
        <sz val="8"/>
        <rFont val="ＭＳ 明朝"/>
        <family val="1"/>
        <charset val="128"/>
      </rPr>
      <t>（該当事項を○で
囲んでください）</t>
    </r>
    <rPh sb="0" eb="2">
      <t>サンカ</t>
    </rPh>
    <rPh sb="2" eb="4">
      <t>ブモン</t>
    </rPh>
    <rPh sb="6" eb="8">
      <t>ガイトウ</t>
    </rPh>
    <rPh sb="8" eb="10">
      <t>ジコウ</t>
    </rPh>
    <rPh sb="14" eb="15">
      <t>カコ</t>
    </rPh>
    <phoneticPr fontId="2"/>
  </si>
  <si>
    <t>Tｼｬﾂ
ｻｲｽﾞ</t>
    <phoneticPr fontId="15"/>
  </si>
  <si>
    <t>ゼッケン</t>
    <phoneticPr fontId="15"/>
  </si>
  <si>
    <t>Ｔシャツ申込書</t>
    <rPh sb="4" eb="6">
      <t>モウシコ</t>
    </rPh>
    <rPh sb="6" eb="7">
      <t>ショ</t>
    </rPh>
    <phoneticPr fontId="2"/>
  </si>
  <si>
    <t>合　　計</t>
    <rPh sb="0" eb="1">
      <t>ア</t>
    </rPh>
    <rPh sb="3" eb="4">
      <t>ケイ</t>
    </rPh>
    <phoneticPr fontId="2"/>
  </si>
  <si>
    <t>計</t>
    <rPh sb="0" eb="1">
      <t>ケイ</t>
    </rPh>
    <phoneticPr fontId="2"/>
  </si>
  <si>
    <t>　内に、枚数を入力願います。</t>
    <rPh sb="1" eb="2">
      <t>ナイ</t>
    </rPh>
    <rPh sb="4" eb="6">
      <t>マイスウ</t>
    </rPh>
    <rPh sb="7" eb="9">
      <t>ニュウリョク</t>
    </rPh>
    <rPh sb="9" eb="10">
      <t>ネガ</t>
    </rPh>
    <phoneticPr fontId="2"/>
  </si>
  <si>
    <t>登録ＩＤ番号</t>
    <rPh sb="0" eb="2">
      <t>トウロク</t>
    </rPh>
    <rPh sb="4" eb="6">
      <t>バンゴウ</t>
    </rPh>
    <phoneticPr fontId="16"/>
  </si>
  <si>
    <t>学校名</t>
    <rPh sb="0" eb="2">
      <t>ガッコウ</t>
    </rPh>
    <rPh sb="2" eb="3">
      <t>メイ</t>
    </rPh>
    <phoneticPr fontId="16"/>
  </si>
  <si>
    <t>パレットスポーツクラブ</t>
    <phoneticPr fontId="2"/>
  </si>
  <si>
    <t>サイズ</t>
    <phoneticPr fontId="2"/>
  </si>
  <si>
    <t>ゼッケン割り当て一覧</t>
    <rPh sb="4" eb="5">
      <t>ワ</t>
    </rPh>
    <rPh sb="6" eb="7">
      <t>ア</t>
    </rPh>
    <rPh sb="8" eb="10">
      <t>イチラン</t>
    </rPh>
    <phoneticPr fontId="2"/>
  </si>
  <si>
    <t>みたけジムナスト</t>
    <phoneticPr fontId="2"/>
  </si>
  <si>
    <t>～</t>
    <phoneticPr fontId="2"/>
  </si>
  <si>
    <t>盛岡南ジュニア体操クラブ</t>
    <rPh sb="0" eb="2">
      <t>モリオカ</t>
    </rPh>
    <rPh sb="2" eb="3">
      <t>ミナミ</t>
    </rPh>
    <rPh sb="7" eb="9">
      <t>タイソウ</t>
    </rPh>
    <phoneticPr fontId="2"/>
  </si>
  <si>
    <t>北陵ジュニア</t>
    <rPh sb="0" eb="1">
      <t>ホク</t>
    </rPh>
    <rPh sb="1" eb="2">
      <t>リョウ</t>
    </rPh>
    <phoneticPr fontId="2"/>
  </si>
  <si>
    <t>宮古体操ジュニア</t>
    <rPh sb="0" eb="2">
      <t>ミヤコ</t>
    </rPh>
    <rPh sb="2" eb="4">
      <t>タイソウ</t>
    </rPh>
    <phoneticPr fontId="2"/>
  </si>
  <si>
    <t>花巻コスミック</t>
    <rPh sb="0" eb="2">
      <t>ハナマキ</t>
    </rPh>
    <phoneticPr fontId="2"/>
  </si>
  <si>
    <t>専北ジュニア</t>
    <rPh sb="0" eb="1">
      <t>セン</t>
    </rPh>
    <rPh sb="1" eb="2">
      <t>キタ</t>
    </rPh>
    <phoneticPr fontId="2"/>
  </si>
  <si>
    <t>ＧＹＭ　ＫＩＤ’Ｓ　一関</t>
    <rPh sb="10" eb="12">
      <t>イチノセキ</t>
    </rPh>
    <phoneticPr fontId="2"/>
  </si>
  <si>
    <t>水沢南ジュニア体操クラブ</t>
    <rPh sb="0" eb="2">
      <t>ミズサワ</t>
    </rPh>
    <rPh sb="2" eb="3">
      <t>ミナミ</t>
    </rPh>
    <rPh sb="7" eb="9">
      <t>タイソウ</t>
    </rPh>
    <phoneticPr fontId="2"/>
  </si>
  <si>
    <t>盛岡体操クラブ</t>
    <rPh sb="0" eb="2">
      <t>モリオカ</t>
    </rPh>
    <rPh sb="2" eb="4">
      <t>タイソウ</t>
    </rPh>
    <phoneticPr fontId="2"/>
  </si>
  <si>
    <t>※白の布地に男子は黒字、女子は赤字で作成すること。</t>
    <rPh sb="1" eb="2">
      <t>シロ</t>
    </rPh>
    <rPh sb="3" eb="5">
      <t>ヌノジ</t>
    </rPh>
    <rPh sb="6" eb="8">
      <t>ダンシ</t>
    </rPh>
    <rPh sb="9" eb="10">
      <t>クロ</t>
    </rPh>
    <rPh sb="12" eb="14">
      <t>ジョシ</t>
    </rPh>
    <rPh sb="15" eb="17">
      <t>アカジ</t>
    </rPh>
    <rPh sb="18" eb="20">
      <t>サクセイ</t>
    </rPh>
    <phoneticPr fontId="2"/>
  </si>
  <si>
    <t>※縦１０センチ、横１５センチのはがきサイズで準備すること。</t>
    <rPh sb="1" eb="2">
      <t>タテ</t>
    </rPh>
    <rPh sb="8" eb="9">
      <t>ヨコ</t>
    </rPh>
    <rPh sb="22" eb="24">
      <t>ジュンビ</t>
    </rPh>
    <phoneticPr fontId="2"/>
  </si>
  <si>
    <t>※中学生は中体連のゼッケンを使用のこと。</t>
    <rPh sb="1" eb="4">
      <t>チュウガクセイ</t>
    </rPh>
    <rPh sb="5" eb="8">
      <t>チュウタイレン</t>
    </rPh>
    <rPh sb="14" eb="16">
      <t>シヨウ</t>
    </rPh>
    <phoneticPr fontId="23"/>
  </si>
  <si>
    <t>ゼッケン</t>
    <phoneticPr fontId="2"/>
  </si>
  <si>
    <t>氏名</t>
    <rPh sb="0" eb="2">
      <t>シメイ</t>
    </rPh>
    <phoneticPr fontId="2"/>
  </si>
  <si>
    <t>登録ＩＤ</t>
    <phoneticPr fontId="2"/>
  </si>
  <si>
    <t>学校名</t>
    <phoneticPr fontId="2"/>
  </si>
  <si>
    <t>＊各クラブに割り当てられたゼッケン番号から記入すること。ただし、中学生は中体連のゼッケン番号を使用すること。</t>
    <rPh sb="1" eb="2">
      <t>カク</t>
    </rPh>
    <rPh sb="6" eb="7">
      <t>ワ</t>
    </rPh>
    <rPh sb="8" eb="9">
      <t>ア</t>
    </rPh>
    <rPh sb="17" eb="19">
      <t>バンゴウ</t>
    </rPh>
    <rPh sb="21" eb="23">
      <t>キニュウ</t>
    </rPh>
    <phoneticPr fontId="15"/>
  </si>
  <si>
    <t>個人</t>
    <rPh sb="0" eb="2">
      <t>コジン</t>
    </rPh>
    <phoneticPr fontId="23"/>
  </si>
  <si>
    <t>団体</t>
    <rPh sb="0" eb="2">
      <t>ダンタイ</t>
    </rPh>
    <phoneticPr fontId="23"/>
  </si>
  <si>
    <t>S</t>
    <phoneticPr fontId="23"/>
  </si>
  <si>
    <t>M</t>
    <phoneticPr fontId="23"/>
  </si>
  <si>
    <t>L</t>
    <phoneticPr fontId="23"/>
  </si>
  <si>
    <t>○</t>
    <phoneticPr fontId="23"/>
  </si>
  <si>
    <t>注意)参加申込書は1部門及び男女別各1枚(シート)となります。複数の部門又は男女の参加申込をする場合は、
　　 この用紙(シート)をコピーし、各部門等別葉にて参加申込をしてください。</t>
    <rPh sb="0" eb="2">
      <t>チュウイ</t>
    </rPh>
    <rPh sb="3" eb="5">
      <t>サンカ</t>
    </rPh>
    <rPh sb="5" eb="8">
      <t>モウシコミショ</t>
    </rPh>
    <rPh sb="10" eb="12">
      <t>ブモン</t>
    </rPh>
    <rPh sb="12" eb="13">
      <t>オヨ</t>
    </rPh>
    <rPh sb="14" eb="16">
      <t>ダンジョ</t>
    </rPh>
    <rPh sb="16" eb="17">
      <t>ベツ</t>
    </rPh>
    <rPh sb="17" eb="18">
      <t>カク</t>
    </rPh>
    <rPh sb="19" eb="20">
      <t>マイ</t>
    </rPh>
    <rPh sb="31" eb="33">
      <t>フクスウ</t>
    </rPh>
    <rPh sb="34" eb="36">
      <t>ブモン</t>
    </rPh>
    <rPh sb="36" eb="37">
      <t>マタ</t>
    </rPh>
    <rPh sb="38" eb="40">
      <t>ダンジョ</t>
    </rPh>
    <rPh sb="41" eb="43">
      <t>サンカ</t>
    </rPh>
    <rPh sb="43" eb="45">
      <t>モウシコミ</t>
    </rPh>
    <rPh sb="48" eb="50">
      <t>バアイ</t>
    </rPh>
    <rPh sb="58" eb="60">
      <t>ヨウシ</t>
    </rPh>
    <rPh sb="71" eb="72">
      <t>カク</t>
    </rPh>
    <rPh sb="72" eb="74">
      <t>ブモン</t>
    </rPh>
    <rPh sb="74" eb="75">
      <t>トウ</t>
    </rPh>
    <rPh sb="75" eb="77">
      <t>ベツハ</t>
    </rPh>
    <rPh sb="79" eb="81">
      <t>サンカ</t>
    </rPh>
    <rPh sb="81" eb="83">
      <t>モウシコミ</t>
    </rPh>
    <phoneticPr fontId="2"/>
  </si>
  <si>
    <t>小2部</t>
    <rPh sb="0" eb="1">
      <t>ショウ</t>
    </rPh>
    <rPh sb="2" eb="3">
      <t>ブ</t>
    </rPh>
    <phoneticPr fontId="23"/>
  </si>
  <si>
    <t>中2部</t>
    <rPh sb="0" eb="1">
      <t>チュウ</t>
    </rPh>
    <rPh sb="2" eb="3">
      <t>ブ</t>
    </rPh>
    <phoneticPr fontId="23"/>
  </si>
  <si>
    <t>男子</t>
    <rPh sb="0" eb="2">
      <t>ダンシ</t>
    </rPh>
    <phoneticPr fontId="23"/>
  </si>
  <si>
    <t>女子</t>
    <rPh sb="0" eb="2">
      <t>ジョシ</t>
    </rPh>
    <phoneticPr fontId="23"/>
  </si>
  <si>
    <t>種別</t>
    <rPh sb="0" eb="2">
      <t>シュベツ</t>
    </rPh>
    <phoneticPr fontId="2"/>
  </si>
  <si>
    <t>監督</t>
    <rPh sb="0" eb="2">
      <t>カントク</t>
    </rPh>
    <phoneticPr fontId="23"/>
  </si>
  <si>
    <t>所属</t>
    <rPh sb="0" eb="2">
      <t>ショゾク</t>
    </rPh>
    <phoneticPr fontId="23"/>
  </si>
  <si>
    <t>1部選手</t>
    <rPh sb="1" eb="2">
      <t>ブ</t>
    </rPh>
    <rPh sb="2" eb="3">
      <t>セン</t>
    </rPh>
    <rPh sb="3" eb="4">
      <t>テ</t>
    </rPh>
    <phoneticPr fontId="2"/>
  </si>
  <si>
    <r>
      <t xml:space="preserve">兄弟
</t>
    </r>
    <r>
      <rPr>
        <sz val="8"/>
        <rFont val="ＭＳ 明朝"/>
        <family val="1"/>
        <charset val="128"/>
      </rPr>
      <t>(2人目
 以降)</t>
    </r>
    <rPh sb="0" eb="2">
      <t>キョウダイ</t>
    </rPh>
    <rPh sb="5" eb="6">
      <t>ニン</t>
    </rPh>
    <rPh sb="6" eb="7">
      <t>メ</t>
    </rPh>
    <rPh sb="9" eb="11">
      <t>イコウ</t>
    </rPh>
    <phoneticPr fontId="16"/>
  </si>
  <si>
    <t>合計</t>
    <rPh sb="0" eb="2">
      <t>ゴウケイ</t>
    </rPh>
    <phoneticPr fontId="23"/>
  </si>
  <si>
    <t>クラス:</t>
    <phoneticPr fontId="23"/>
  </si>
  <si>
    <t>人数:</t>
    <rPh sb="0" eb="2">
      <t>ニンズウ</t>
    </rPh>
    <phoneticPr fontId="23"/>
  </si>
  <si>
    <t>兄弟:</t>
    <rPh sb="0" eb="2">
      <t>キョウダイ</t>
    </rPh>
    <phoneticPr fontId="23"/>
  </si>
  <si>
    <t>Tシャツ</t>
    <phoneticPr fontId="23"/>
  </si>
  <si>
    <t>※事務処理欄</t>
    <phoneticPr fontId="23"/>
  </si>
  <si>
    <t>＊氏名、ふりがなは苗字と名前の間に全角空白を1文字入れること。</t>
    <rPh sb="1" eb="3">
      <t>シメイ</t>
    </rPh>
    <rPh sb="9" eb="11">
      <t>ミョウジ</t>
    </rPh>
    <rPh sb="12" eb="14">
      <t>ナマエ</t>
    </rPh>
    <rPh sb="15" eb="16">
      <t>アイダ</t>
    </rPh>
    <rPh sb="17" eb="19">
      <t>ゼンカク</t>
    </rPh>
    <rPh sb="19" eb="21">
      <t>クウハク</t>
    </rPh>
    <rPh sb="23" eb="25">
      <t>モジ</t>
    </rPh>
    <rPh sb="25" eb="26">
      <t>イ</t>
    </rPh>
    <phoneticPr fontId="16"/>
  </si>
  <si>
    <r>
      <t xml:space="preserve">金　額
</t>
    </r>
    <r>
      <rPr>
        <sz val="11"/>
        <color rgb="FF000000"/>
        <rFont val="ＭＳ Ｐ明朝"/>
        <family val="1"/>
        <charset val="128"/>
      </rPr>
      <t>(2部/選手外)</t>
    </r>
    <rPh sb="0" eb="1">
      <t>キン</t>
    </rPh>
    <rPh sb="2" eb="3">
      <t>ガク</t>
    </rPh>
    <phoneticPr fontId="2"/>
  </si>
  <si>
    <t>選手外</t>
    <rPh sb="0" eb="2">
      <t>センシュ</t>
    </rPh>
    <rPh sb="2" eb="3">
      <t>ガイ</t>
    </rPh>
    <phoneticPr fontId="2"/>
  </si>
  <si>
    <r>
      <t xml:space="preserve">単　価
</t>
    </r>
    <r>
      <rPr>
        <sz val="11"/>
        <color indexed="8"/>
        <rFont val="ＭＳ Ｐ明朝"/>
        <family val="1"/>
        <charset val="128"/>
      </rPr>
      <t>（2部/選手外）</t>
    </r>
    <rPh sb="0" eb="1">
      <t>タン</t>
    </rPh>
    <rPh sb="2" eb="3">
      <t>カ</t>
    </rPh>
    <rPh sb="8" eb="10">
      <t>センシュ</t>
    </rPh>
    <rPh sb="10" eb="11">
      <t>ガイ</t>
    </rPh>
    <phoneticPr fontId="2"/>
  </si>
  <si>
    <t>アストロ体操クラブ</t>
    <rPh sb="0" eb="9">
      <t>タイソウ</t>
    </rPh>
    <phoneticPr fontId="2"/>
  </si>
  <si>
    <t>一部</t>
    <rPh sb="0" eb="2">
      <t>イチブ</t>
    </rPh>
    <phoneticPr fontId="23"/>
  </si>
  <si>
    <t>二部</t>
    <rPh sb="0" eb="2">
      <t>ニブ</t>
    </rPh>
    <phoneticPr fontId="23"/>
  </si>
  <si>
    <t>2部/マット
選手</t>
    <rPh sb="1" eb="2">
      <t>ブ</t>
    </rPh>
    <rPh sb="7" eb="9">
      <t>センシュ</t>
    </rPh>
    <phoneticPr fontId="2"/>
  </si>
  <si>
    <t>＊Ｔシャツのサイズ：120／130／140／150／160／S／M／L  より選択し記入。（2部/マットの部は任意）</t>
    <rPh sb="39" eb="41">
      <t>センタク</t>
    </rPh>
    <rPh sb="42" eb="44">
      <t>キニュウ</t>
    </rPh>
    <rPh sb="47" eb="48">
      <t>ブ</t>
    </rPh>
    <rPh sb="53" eb="54">
      <t>ブ</t>
    </rPh>
    <rPh sb="55" eb="57">
      <t>ニンイ</t>
    </rPh>
    <phoneticPr fontId="15"/>
  </si>
  <si>
    <t>＊兄弟で参加の場合、２人目以降は参加費を￥５００引きとする。2人目以降のとき「兄弟」欄に「〇」記入。</t>
    <rPh sb="1" eb="3">
      <t>キョウダイ</t>
    </rPh>
    <rPh sb="4" eb="6">
      <t>サンカ</t>
    </rPh>
    <rPh sb="7" eb="9">
      <t>バアイ</t>
    </rPh>
    <rPh sb="10" eb="12">
      <t>フタリ</t>
    </rPh>
    <rPh sb="12" eb="13">
      <t>メ</t>
    </rPh>
    <rPh sb="13" eb="15">
      <t>イコウ</t>
    </rPh>
    <rPh sb="16" eb="19">
      <t>サンカヒ</t>
    </rPh>
    <rPh sb="24" eb="25">
      <t>ヒ</t>
    </rPh>
    <rPh sb="39" eb="41">
      <t>キョウダイ</t>
    </rPh>
    <rPh sb="42" eb="43">
      <t>ラン</t>
    </rPh>
    <rPh sb="47" eb="49">
      <t>キニュウ</t>
    </rPh>
    <phoneticPr fontId="16"/>
  </si>
  <si>
    <t>＊マットの部は登録ID番号の記載は不要。</t>
    <rPh sb="5" eb="6">
      <t>ブ</t>
    </rPh>
    <rPh sb="7" eb="9">
      <t>トウロク</t>
    </rPh>
    <rPh sb="11" eb="13">
      <t>バンゴウ</t>
    </rPh>
    <rPh sb="14" eb="16">
      <t>キサイ</t>
    </rPh>
    <rPh sb="17" eb="19">
      <t>フヨウ</t>
    </rPh>
    <phoneticPr fontId="16"/>
  </si>
  <si>
    <t>※このシートは最後（最も右側）のシートとしてください。（「ｾﾞｯｹﾝ割り当て」シートを除く）</t>
    <rPh sb="7" eb="9">
      <t>サイゴ</t>
    </rPh>
    <rPh sb="10" eb="11">
      <t>サイ</t>
    </rPh>
    <rPh sb="12" eb="13">
      <t>ミギ</t>
    </rPh>
    <rPh sb="43" eb="44">
      <t>ノゾ</t>
    </rPh>
    <phoneticPr fontId="23"/>
  </si>
  <si>
    <t>マット低1部</t>
    <rPh sb="3" eb="4">
      <t>テイ</t>
    </rPh>
    <rPh sb="5" eb="6">
      <t>ブ</t>
    </rPh>
    <phoneticPr fontId="23"/>
  </si>
  <si>
    <t>マット高1部</t>
    <rPh sb="3" eb="4">
      <t>コウ</t>
    </rPh>
    <rPh sb="5" eb="6">
      <t>ブ</t>
    </rPh>
    <phoneticPr fontId="23"/>
  </si>
  <si>
    <t>マット低2部</t>
    <rPh sb="3" eb="4">
      <t>テイ</t>
    </rPh>
    <rPh sb="5" eb="6">
      <t>ブ</t>
    </rPh>
    <phoneticPr fontId="23"/>
  </si>
  <si>
    <t>マット高2部</t>
    <rPh sb="3" eb="4">
      <t>コウ</t>
    </rPh>
    <rPh sb="5" eb="6">
      <t>ブ</t>
    </rPh>
    <phoneticPr fontId="23"/>
  </si>
  <si>
    <t>氏　</t>
    <rPh sb="0" eb="1">
      <t>シ</t>
    </rPh>
    <phoneticPr fontId="2"/>
  </si>
  <si>
    <t>名</t>
    <phoneticPr fontId="23"/>
  </si>
  <si>
    <t>追加
購入分</t>
    <rPh sb="0" eb="2">
      <t>ツイカ</t>
    </rPh>
    <rPh sb="3" eb="5">
      <t>コウニュウ</t>
    </rPh>
    <rPh sb="5" eb="6">
      <t>ブン</t>
    </rPh>
    <phoneticPr fontId="2"/>
  </si>
  <si>
    <t>Aクラス</t>
    <phoneticPr fontId="23"/>
  </si>
  <si>
    <t>Bクラス</t>
    <phoneticPr fontId="23"/>
  </si>
  <si>
    <t>Cクラス</t>
    <phoneticPr fontId="23"/>
  </si>
  <si>
    <t>第23回岩手県ジュニア体操選手権大会　参加申込書</t>
    <rPh sb="0" eb="1">
      <t>ダイ</t>
    </rPh>
    <rPh sb="3" eb="4">
      <t>カイ</t>
    </rPh>
    <rPh sb="4" eb="7">
      <t>イワテケン</t>
    </rPh>
    <rPh sb="11" eb="13">
      <t>タイソウ</t>
    </rPh>
    <rPh sb="13" eb="16">
      <t>センシュケン</t>
    </rPh>
    <rPh sb="16" eb="18">
      <t>タイカイ</t>
    </rPh>
    <rPh sb="19" eb="21">
      <t>サンカ</t>
    </rPh>
    <rPh sb="21" eb="24">
      <t>モウシコミショ</t>
    </rPh>
    <phoneticPr fontId="2"/>
  </si>
  <si>
    <t>マット未就学児</t>
    <rPh sb="3" eb="7">
      <t>ミシュウガクジ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</si>
</sst>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_);[Red]\(0\)"/>
    <numFmt numFmtId="177" formatCode="yyyy&quot;年&quot;m&quot;月&quot;d&quot;日&quot;;@"/>
    <numFmt numFmtId="178" formatCode="yyyy/m/d;@"/>
    <numFmt numFmtId="179" formatCode="0_ "/>
  </numFmts>
  <fonts count="40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b/>
      <sz val="18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u/>
      <sz val="12"/>
      <color indexed="8"/>
      <name val="ＭＳ Ｐ明朝"/>
      <family val="1"/>
      <charset val="128"/>
    </font>
    <font>
      <u/>
      <sz val="12"/>
      <color indexed="8"/>
      <name val="ＭＳ Ｐ明朝"/>
      <family val="1"/>
      <charset val="128"/>
    </font>
    <font>
      <sz val="11"/>
      <name val="Meiryo UI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Meiryo UI"/>
      <family val="3"/>
      <charset val="128"/>
    </font>
    <font>
      <sz val="20"/>
      <name val="Meiryo UI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b/>
      <sz val="9"/>
      <color rgb="FF000000"/>
      <name val="MS P ゴシック"/>
      <charset val="128"/>
    </font>
    <font>
      <sz val="9"/>
      <color rgb="FF000000"/>
      <name val="MS UI Gothic"/>
      <family val="3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/>
      <diagonal/>
    </border>
    <border>
      <left style="dott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</borders>
  <cellStyleXfs count="6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5" fillId="0" borderId="0"/>
  </cellStyleXfs>
  <cellXfs count="197">
    <xf numFmtId="0" fontId="0" fillId="0" borderId="0" xfId="0">
      <alignment vertical="center"/>
    </xf>
    <xf numFmtId="0" fontId="24" fillId="0" borderId="0" xfId="0" applyFont="1">
      <alignment vertical="center"/>
    </xf>
    <xf numFmtId="0" fontId="5" fillId="2" borderId="0" xfId="2" applyFill="1">
      <alignment vertical="center"/>
    </xf>
    <xf numFmtId="0" fontId="7" fillId="2" borderId="0" xfId="2" applyFont="1" applyFill="1" applyAlignment="1">
      <alignment horizontal="center" vertical="center"/>
    </xf>
    <xf numFmtId="0" fontId="8" fillId="2" borderId="0" xfId="2" applyFont="1" applyFill="1">
      <alignment vertical="center"/>
    </xf>
    <xf numFmtId="0" fontId="8" fillId="2" borderId="0" xfId="2" applyFont="1" applyFill="1" applyAlignment="1">
      <alignment horizontal="center" vertical="center" wrapText="1"/>
    </xf>
    <xf numFmtId="0" fontId="28" fillId="2" borderId="0" xfId="2" applyFont="1" applyFill="1" applyAlignment="1">
      <alignment horizontal="center" vertical="center" shrinkToFit="1"/>
    </xf>
    <xf numFmtId="178" fontId="28" fillId="2" borderId="0" xfId="2" applyNumberFormat="1" applyFont="1" applyFill="1" applyAlignment="1">
      <alignment horizontal="center" vertical="center" shrinkToFit="1"/>
    </xf>
    <xf numFmtId="49" fontId="28" fillId="2" borderId="0" xfId="2" applyNumberFormat="1" applyFont="1" applyFill="1" applyAlignment="1">
      <alignment horizontal="center" vertical="center" shrinkToFit="1"/>
    </xf>
    <xf numFmtId="0" fontId="28" fillId="2" borderId="0" xfId="2" applyFont="1" applyFill="1" applyAlignment="1">
      <alignment horizontal="left" vertical="center" shrinkToFit="1"/>
    </xf>
    <xf numFmtId="0" fontId="30" fillId="2" borderId="0" xfId="2" applyFont="1" applyFill="1">
      <alignment vertical="center"/>
    </xf>
    <xf numFmtId="0" fontId="5" fillId="0" borderId="0" xfId="2">
      <alignment vertical="center"/>
    </xf>
    <xf numFmtId="0" fontId="8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10" fillId="0" borderId="37" xfId="2" applyFont="1" applyBorder="1" applyAlignment="1">
      <alignment horizontal="center" vertical="center"/>
    </xf>
    <xf numFmtId="0" fontId="9" fillId="0" borderId="37" xfId="2" applyFont="1" applyBorder="1" applyAlignment="1">
      <alignment horizontal="right" vertical="center"/>
    </xf>
    <xf numFmtId="0" fontId="9" fillId="0" borderId="37" xfId="2" applyFont="1" applyBorder="1">
      <alignment vertical="center"/>
    </xf>
    <xf numFmtId="0" fontId="28" fillId="2" borderId="0" xfId="2" applyFont="1" applyFill="1">
      <alignment vertical="center"/>
    </xf>
    <xf numFmtId="0" fontId="33" fillId="2" borderId="0" xfId="2" applyFont="1" applyFill="1" applyAlignment="1">
      <alignment horizontal="center" vertical="center"/>
    </xf>
    <xf numFmtId="0" fontId="28" fillId="2" borderId="0" xfId="2" applyFont="1" applyFill="1" applyAlignment="1">
      <alignment horizontal="center" vertical="center" wrapText="1"/>
    </xf>
    <xf numFmtId="0" fontId="28" fillId="2" borderId="0" xfId="2" applyFont="1" applyFill="1" applyAlignment="1">
      <alignment horizontal="center" vertical="center"/>
    </xf>
    <xf numFmtId="0" fontId="32" fillId="2" borderId="0" xfId="2" applyFont="1" applyFill="1">
      <alignment vertical="center"/>
    </xf>
    <xf numFmtId="0" fontId="32" fillId="2" borderId="0" xfId="2" applyFont="1" applyFill="1" applyAlignment="1">
      <alignment horizontal="center" vertical="center"/>
    </xf>
    <xf numFmtId="0" fontId="34" fillId="2" borderId="0" xfId="2" applyFont="1" applyFill="1" applyAlignment="1"/>
    <xf numFmtId="0" fontId="18" fillId="3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vertical="center"/>
    </xf>
    <xf numFmtId="6" fontId="19" fillId="3" borderId="6" xfId="1" applyFont="1" applyFill="1" applyBorder="1" applyAlignment="1" applyProtection="1">
      <alignment horizontal="center" vertical="center"/>
    </xf>
    <xf numFmtId="176" fontId="21" fillId="3" borderId="3" xfId="0" applyNumberFormat="1" applyFont="1" applyFill="1" applyBorder="1" applyAlignment="1">
      <alignment horizontal="center" vertical="center"/>
    </xf>
    <xf numFmtId="6" fontId="19" fillId="3" borderId="1" xfId="1" applyFont="1" applyFill="1" applyBorder="1" applyAlignment="1" applyProtection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6" fontId="19" fillId="3" borderId="12" xfId="1" applyFont="1" applyFill="1" applyBorder="1" applyAlignment="1" applyProtection="1">
      <alignment horizontal="center" vertical="center"/>
    </xf>
    <xf numFmtId="176" fontId="21" fillId="3" borderId="13" xfId="0" applyNumberFormat="1" applyFont="1" applyFill="1" applyBorder="1" applyAlignment="1">
      <alignment horizontal="center" vertical="center"/>
    </xf>
    <xf numFmtId="6" fontId="19" fillId="3" borderId="11" xfId="1" applyFont="1" applyFill="1" applyBorder="1" applyAlignment="1" applyProtection="1">
      <alignment horizontal="center" vertical="center"/>
    </xf>
    <xf numFmtId="176" fontId="22" fillId="3" borderId="9" xfId="0" applyNumberFormat="1" applyFont="1" applyFill="1" applyBorder="1" applyAlignment="1">
      <alignment horizontal="center" vertical="center"/>
    </xf>
    <xf numFmtId="176" fontId="22" fillId="3" borderId="7" xfId="0" applyNumberFormat="1" applyFont="1" applyFill="1" applyBorder="1" applyAlignment="1">
      <alignment horizontal="center" vertical="center"/>
    </xf>
    <xf numFmtId="6" fontId="22" fillId="3" borderId="10" xfId="0" applyNumberFormat="1" applyFont="1" applyFill="1" applyBorder="1" applyAlignment="1">
      <alignment horizontal="center" vertical="center"/>
    </xf>
    <xf numFmtId="0" fontId="18" fillId="3" borderId="15" xfId="0" applyFont="1" applyFill="1" applyBorder="1">
      <alignment vertical="center"/>
    </xf>
    <xf numFmtId="0" fontId="21" fillId="3" borderId="0" xfId="0" applyFont="1" applyFill="1">
      <alignment vertical="center"/>
    </xf>
    <xf numFmtId="0" fontId="24" fillId="3" borderId="0" xfId="0" applyFont="1" applyFill="1">
      <alignment vertical="center"/>
    </xf>
    <xf numFmtId="0" fontId="20" fillId="3" borderId="0" xfId="0" applyFont="1" applyFill="1">
      <alignment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6" xfId="0" applyFont="1" applyFill="1" applyBorder="1">
      <alignment vertical="center"/>
    </xf>
    <xf numFmtId="0" fontId="24" fillId="3" borderId="3" xfId="0" applyFont="1" applyFill="1" applyBorder="1">
      <alignment vertical="center"/>
    </xf>
    <xf numFmtId="0" fontId="24" fillId="3" borderId="4" xfId="0" applyFont="1" applyFill="1" applyBorder="1">
      <alignment vertical="center"/>
    </xf>
    <xf numFmtId="0" fontId="21" fillId="3" borderId="34" xfId="0" applyFont="1" applyFill="1" applyBorder="1" applyAlignment="1">
      <alignment horizontal="center" vertical="center"/>
    </xf>
    <xf numFmtId="0" fontId="21" fillId="3" borderId="35" xfId="0" applyFont="1" applyFill="1" applyBorder="1" applyAlignment="1">
      <alignment horizontal="center" vertical="center"/>
    </xf>
    <xf numFmtId="0" fontId="21" fillId="3" borderId="36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33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6" fillId="3" borderId="0" xfId="0" applyFont="1" applyFill="1">
      <alignment vertical="center"/>
    </xf>
    <xf numFmtId="0" fontId="27" fillId="3" borderId="0" xfId="0" applyFont="1" applyFill="1">
      <alignment vertical="center"/>
    </xf>
    <xf numFmtId="0" fontId="25" fillId="3" borderId="0" xfId="0" applyFont="1" applyFill="1">
      <alignment vertical="center"/>
    </xf>
    <xf numFmtId="0" fontId="19" fillId="3" borderId="9" xfId="0" applyFont="1" applyFill="1" applyBorder="1" applyAlignment="1">
      <alignment horizontal="center" vertical="center"/>
    </xf>
    <xf numFmtId="176" fontId="21" fillId="3" borderId="38" xfId="0" applyNumberFormat="1" applyFont="1" applyFill="1" applyBorder="1" applyAlignment="1" applyProtection="1">
      <alignment horizontal="center" vertical="center"/>
      <protection locked="0"/>
    </xf>
    <xf numFmtId="176" fontId="21" fillId="3" borderId="39" xfId="0" applyNumberFormat="1" applyFont="1" applyFill="1" applyBorder="1" applyAlignment="1" applyProtection="1">
      <alignment horizontal="center" vertical="center"/>
      <protection locked="0"/>
    </xf>
    <xf numFmtId="176" fontId="21" fillId="3" borderId="40" xfId="0" applyNumberFormat="1" applyFont="1" applyFill="1" applyBorder="1" applyAlignment="1" applyProtection="1">
      <alignment horizontal="center" vertical="center"/>
      <protection locked="0"/>
    </xf>
    <xf numFmtId="176" fontId="21" fillId="3" borderId="41" xfId="0" applyNumberFormat="1" applyFont="1" applyFill="1" applyBorder="1" applyAlignment="1" applyProtection="1">
      <alignment horizontal="center" vertical="center"/>
      <protection locked="0"/>
    </xf>
    <xf numFmtId="176" fontId="39" fillId="3" borderId="1" xfId="1" applyNumberFormat="1" applyFont="1" applyFill="1" applyBorder="1" applyAlignment="1" applyProtection="1">
      <alignment horizontal="center" vertical="center"/>
    </xf>
    <xf numFmtId="176" fontId="38" fillId="3" borderId="6" xfId="0" applyNumberFormat="1" applyFont="1" applyFill="1" applyBorder="1" applyAlignment="1">
      <alignment horizontal="center" vertical="center"/>
    </xf>
    <xf numFmtId="176" fontId="39" fillId="3" borderId="9" xfId="1" applyNumberFormat="1" applyFont="1" applyFill="1" applyBorder="1" applyAlignment="1" applyProtection="1">
      <alignment horizontal="center" vertical="center"/>
    </xf>
    <xf numFmtId="176" fontId="38" fillId="3" borderId="7" xfId="0" applyNumberFormat="1" applyFont="1" applyFill="1" applyBorder="1" applyAlignment="1">
      <alignment horizontal="center" vertical="center"/>
    </xf>
    <xf numFmtId="176" fontId="39" fillId="3" borderId="11" xfId="1" applyNumberFormat="1" applyFont="1" applyFill="1" applyBorder="1" applyAlignment="1" applyProtection="1">
      <alignment horizontal="center" vertical="center"/>
    </xf>
    <xf numFmtId="176" fontId="38" fillId="3" borderId="12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 shrinkToFit="1"/>
    </xf>
    <xf numFmtId="0" fontId="18" fillId="4" borderId="0" xfId="0" applyFont="1" applyFill="1">
      <alignment vertical="center"/>
    </xf>
    <xf numFmtId="0" fontId="18" fillId="4" borderId="0" xfId="0" applyFont="1" applyFill="1" applyAlignment="1">
      <alignment horizontal="center" vertical="center"/>
    </xf>
    <xf numFmtId="0" fontId="18" fillId="4" borderId="0" xfId="0" quotePrefix="1" applyFont="1" applyFill="1">
      <alignment vertical="center"/>
    </xf>
    <xf numFmtId="0" fontId="38" fillId="4" borderId="0" xfId="0" applyFont="1" applyFill="1">
      <alignment vertical="center"/>
    </xf>
    <xf numFmtId="0" fontId="18" fillId="4" borderId="0" xfId="0" applyFont="1" applyFill="1" applyAlignment="1">
      <alignment horizontal="right" vertical="center"/>
    </xf>
    <xf numFmtId="31" fontId="9" fillId="0" borderId="42" xfId="2" applyNumberFormat="1" applyFont="1" applyBorder="1" applyAlignment="1" applyProtection="1">
      <alignment horizontal="center" vertical="center"/>
      <protection locked="0"/>
    </xf>
    <xf numFmtId="0" fontId="9" fillId="0" borderId="43" xfId="2" applyFont="1" applyBorder="1" applyAlignment="1" applyProtection="1">
      <alignment horizontal="center" vertical="center"/>
      <protection locked="0"/>
    </xf>
    <xf numFmtId="0" fontId="13" fillId="0" borderId="44" xfId="2" applyFont="1" applyBorder="1" applyAlignment="1" applyProtection="1">
      <alignment horizontal="center" vertical="center"/>
      <protection locked="0"/>
    </xf>
    <xf numFmtId="31" fontId="9" fillId="0" borderId="45" xfId="2" applyNumberFormat="1" applyFont="1" applyBorder="1" applyAlignment="1" applyProtection="1">
      <alignment horizontal="center" vertical="center"/>
      <protection locked="0"/>
    </xf>
    <xf numFmtId="31" fontId="9" fillId="0" borderId="46" xfId="2" applyNumberFormat="1" applyFont="1" applyBorder="1" applyAlignment="1" applyProtection="1">
      <alignment horizontal="center" vertical="center"/>
      <protection locked="0"/>
    </xf>
    <xf numFmtId="177" fontId="9" fillId="0" borderId="45" xfId="2" applyNumberFormat="1" applyFont="1" applyBorder="1" applyAlignment="1" applyProtection="1">
      <alignment horizontal="center" vertical="center"/>
      <protection locked="0"/>
    </xf>
    <xf numFmtId="179" fontId="9" fillId="0" borderId="43" xfId="2" applyNumberFormat="1" applyFont="1" applyBorder="1" applyAlignment="1" applyProtection="1">
      <alignment horizontal="center" vertical="center"/>
      <protection locked="0"/>
    </xf>
    <xf numFmtId="177" fontId="9" fillId="0" borderId="46" xfId="2" applyNumberFormat="1" applyFont="1" applyBorder="1" applyAlignment="1" applyProtection="1">
      <alignment horizontal="center" vertical="center"/>
      <protection locked="0"/>
    </xf>
    <xf numFmtId="0" fontId="13" fillId="0" borderId="54" xfId="2" applyFont="1" applyBorder="1" applyAlignment="1" applyProtection="1">
      <alignment horizontal="center" vertical="center"/>
      <protection locked="0"/>
    </xf>
    <xf numFmtId="0" fontId="13" fillId="0" borderId="55" xfId="2" applyFont="1" applyBorder="1" applyAlignment="1" applyProtection="1">
      <alignment horizontal="center" vertical="center"/>
      <protection locked="0"/>
    </xf>
    <xf numFmtId="0" fontId="13" fillId="0" borderId="60" xfId="2" applyFont="1" applyBorder="1" applyAlignment="1" applyProtection="1">
      <alignment horizontal="center" vertical="center"/>
      <protection locked="0"/>
    </xf>
    <xf numFmtId="0" fontId="13" fillId="0" borderId="61" xfId="2" applyFont="1" applyBorder="1" applyAlignment="1" applyProtection="1">
      <alignment horizontal="center" vertical="center"/>
      <protection locked="0"/>
    </xf>
    <xf numFmtId="0" fontId="13" fillId="0" borderId="62" xfId="2" applyFont="1" applyBorder="1" applyAlignment="1" applyProtection="1">
      <alignment horizontal="center" vertical="center"/>
      <protection locked="0"/>
    </xf>
    <xf numFmtId="0" fontId="13" fillId="0" borderId="63" xfId="2" applyFont="1" applyBorder="1" applyAlignment="1" applyProtection="1">
      <alignment horizontal="center" vertical="center"/>
      <protection locked="0"/>
    </xf>
    <xf numFmtId="0" fontId="13" fillId="0" borderId="64" xfId="2" applyFont="1" applyBorder="1" applyAlignment="1" applyProtection="1">
      <alignment horizontal="center" vertical="center"/>
      <protection locked="0"/>
    </xf>
    <xf numFmtId="0" fontId="13" fillId="0" borderId="65" xfId="2" applyFont="1" applyBorder="1" applyAlignment="1" applyProtection="1">
      <alignment horizontal="center" vertical="center"/>
      <protection locked="0"/>
    </xf>
    <xf numFmtId="0" fontId="18" fillId="5" borderId="0" xfId="0" applyFont="1" applyFill="1">
      <alignment vertical="center"/>
    </xf>
    <xf numFmtId="0" fontId="24" fillId="5" borderId="0" xfId="0" applyFont="1" applyFill="1">
      <alignment vertical="center"/>
    </xf>
    <xf numFmtId="176" fontId="18" fillId="2" borderId="0" xfId="0" applyNumberFormat="1" applyFont="1" applyFill="1" applyAlignment="1">
      <alignment horizontal="center" vertical="center"/>
    </xf>
    <xf numFmtId="176" fontId="39" fillId="2" borderId="0" xfId="1" applyNumberFormat="1" applyFont="1" applyFill="1" applyBorder="1" applyAlignment="1" applyProtection="1">
      <alignment horizontal="center" vertical="center"/>
    </xf>
    <xf numFmtId="0" fontId="18" fillId="4" borderId="0" xfId="0" applyFont="1" applyFill="1" applyAlignment="1">
      <alignment horizontal="center" vertical="center" shrinkToFit="1"/>
    </xf>
    <xf numFmtId="0" fontId="18" fillId="4" borderId="0" xfId="0" applyFont="1" applyFill="1" applyAlignment="1">
      <alignment horizontal="center" vertical="center" wrapText="1" shrinkToFit="1"/>
    </xf>
    <xf numFmtId="0" fontId="18" fillId="4" borderId="0" xfId="0" applyFont="1" applyFill="1" applyAlignment="1">
      <alignment horizontal="center" vertical="center" wrapText="1"/>
    </xf>
    <xf numFmtId="0" fontId="34" fillId="4" borderId="0" xfId="2" applyFont="1" applyFill="1" applyAlignment="1"/>
    <xf numFmtId="0" fontId="5" fillId="2" borderId="0" xfId="2" applyFill="1" applyAlignment="1" applyProtection="1">
      <alignment horizontal="left" vertical="center"/>
      <protection locked="0"/>
    </xf>
    <xf numFmtId="0" fontId="5" fillId="2" borderId="0" xfId="2" applyFill="1" applyAlignment="1">
      <alignment horizontal="left" vertical="center"/>
    </xf>
    <xf numFmtId="0" fontId="29" fillId="0" borderId="0" xfId="2" applyFont="1">
      <alignment vertical="center"/>
    </xf>
    <xf numFmtId="0" fontId="9" fillId="0" borderId="32" xfId="2" applyFont="1" applyBorder="1" applyAlignment="1" applyProtection="1">
      <alignment horizontal="center" vertical="center"/>
      <protection locked="0"/>
    </xf>
    <xf numFmtId="0" fontId="9" fillId="0" borderId="14" xfId="2" applyFont="1" applyBorder="1" applyAlignment="1" applyProtection="1">
      <alignment horizontal="center" vertical="center"/>
      <protection locked="0"/>
    </xf>
    <xf numFmtId="0" fontId="9" fillId="0" borderId="25" xfId="2" applyFont="1" applyBorder="1" applyAlignment="1" applyProtection="1">
      <alignment horizontal="center" vertical="center"/>
      <protection locked="0"/>
    </xf>
    <xf numFmtId="0" fontId="9" fillId="0" borderId="27" xfId="2" applyFont="1" applyBorder="1" applyAlignment="1" applyProtection="1">
      <alignment horizontal="center" vertical="center"/>
      <protection locked="0"/>
    </xf>
    <xf numFmtId="0" fontId="9" fillId="0" borderId="19" xfId="2" applyFont="1" applyBorder="1" applyAlignment="1" applyProtection="1">
      <alignment horizontal="center" vertical="center"/>
      <protection locked="0"/>
    </xf>
    <xf numFmtId="0" fontId="8" fillId="0" borderId="14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4" xfId="2" applyFont="1" applyBorder="1" applyAlignment="1" applyProtection="1">
      <alignment horizontal="center" vertical="center"/>
      <protection locked="0"/>
    </xf>
    <xf numFmtId="0" fontId="8" fillId="0" borderId="9" xfId="2" applyFont="1" applyBorder="1" applyAlignment="1" applyProtection="1">
      <alignment horizontal="center" vertical="center"/>
      <protection locked="0"/>
    </xf>
    <xf numFmtId="179" fontId="9" fillId="0" borderId="9" xfId="2" applyNumberFormat="1" applyFont="1" applyBorder="1" applyAlignment="1" applyProtection="1">
      <alignment horizontal="right" vertical="center"/>
      <protection locked="0"/>
    </xf>
    <xf numFmtId="179" fontId="9" fillId="0" borderId="1" xfId="2" applyNumberFormat="1" applyFont="1" applyBorder="1" applyAlignment="1" applyProtection="1">
      <alignment horizontal="right" vertical="center"/>
      <protection locked="0"/>
    </xf>
    <xf numFmtId="0" fontId="9" fillId="0" borderId="9" xfId="2" applyFont="1" applyBorder="1" applyAlignment="1" applyProtection="1">
      <alignment horizontal="center" vertical="center"/>
      <protection locked="0"/>
    </xf>
    <xf numFmtId="0" fontId="9" fillId="0" borderId="28" xfId="2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1" xfId="2" applyFont="1" applyBorder="1" applyAlignment="1" applyProtection="1">
      <alignment horizontal="center" vertical="center"/>
      <protection locked="0"/>
    </xf>
    <xf numFmtId="0" fontId="8" fillId="0" borderId="30" xfId="2" applyFont="1" applyBorder="1" applyAlignment="1" applyProtection="1">
      <alignment horizontal="center" vertical="center"/>
      <protection locked="0"/>
    </xf>
    <xf numFmtId="0" fontId="11" fillId="0" borderId="57" xfId="2" applyFont="1" applyBorder="1" applyAlignment="1" applyProtection="1">
      <alignment horizontal="center" vertical="center"/>
      <protection locked="0"/>
    </xf>
    <xf numFmtId="0" fontId="11" fillId="0" borderId="53" xfId="2" applyFont="1" applyBorder="1" applyAlignment="1" applyProtection="1">
      <alignment horizontal="center" vertical="center"/>
      <protection locked="0"/>
    </xf>
    <xf numFmtId="0" fontId="11" fillId="0" borderId="56" xfId="2" applyFont="1" applyBorder="1" applyAlignment="1" applyProtection="1">
      <alignment horizontal="center" vertical="center"/>
      <protection locked="0"/>
    </xf>
    <xf numFmtId="0" fontId="11" fillId="0" borderId="52" xfId="2" applyFont="1" applyBorder="1" applyAlignment="1" applyProtection="1">
      <alignment horizontal="center" vertical="center"/>
      <protection locked="0"/>
    </xf>
    <xf numFmtId="0" fontId="11" fillId="0" borderId="59" xfId="2" applyFont="1" applyBorder="1" applyAlignment="1" applyProtection="1">
      <alignment horizontal="center" vertical="center"/>
      <protection locked="0"/>
    </xf>
    <xf numFmtId="0" fontId="11" fillId="0" borderId="58" xfId="2" applyFont="1" applyBorder="1" applyAlignment="1" applyProtection="1">
      <alignment horizontal="center" vertical="center"/>
      <protection locked="0"/>
    </xf>
    <xf numFmtId="0" fontId="8" fillId="0" borderId="32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32" xfId="2" applyFont="1" applyBorder="1" applyAlignment="1" applyProtection="1">
      <alignment horizontal="center" vertical="center"/>
      <protection locked="0"/>
    </xf>
    <xf numFmtId="0" fontId="8" fillId="0" borderId="25" xfId="2" applyFont="1" applyBorder="1" applyAlignment="1" applyProtection="1">
      <alignment horizontal="center" vertical="center"/>
      <protection locked="0"/>
    </xf>
    <xf numFmtId="179" fontId="9" fillId="0" borderId="30" xfId="2" applyNumberFormat="1" applyFont="1" applyBorder="1" applyAlignment="1" applyProtection="1">
      <alignment horizontal="right" vertical="center"/>
      <protection locked="0"/>
    </xf>
    <xf numFmtId="0" fontId="9" fillId="0" borderId="51" xfId="2" applyFont="1" applyBorder="1" applyAlignment="1" applyProtection="1">
      <alignment horizontal="center" vertical="center"/>
      <protection locked="0"/>
    </xf>
    <xf numFmtId="0" fontId="9" fillId="0" borderId="59" xfId="2" applyFont="1" applyBorder="1" applyAlignment="1" applyProtection="1">
      <alignment horizontal="center" vertical="center"/>
      <protection locked="0"/>
    </xf>
    <xf numFmtId="0" fontId="9" fillId="0" borderId="50" xfId="2" applyFont="1" applyBorder="1" applyAlignment="1" applyProtection="1">
      <alignment horizontal="center" vertical="center"/>
      <protection locked="0"/>
    </xf>
    <xf numFmtId="0" fontId="9" fillId="0" borderId="58" xfId="2" applyFont="1" applyBorder="1" applyAlignment="1" applyProtection="1">
      <alignment horizontal="center" vertical="center"/>
      <protection locked="0"/>
    </xf>
    <xf numFmtId="0" fontId="9" fillId="0" borderId="26" xfId="2" applyFont="1" applyBorder="1" applyAlignment="1" applyProtection="1">
      <alignment horizontal="center" vertical="center"/>
      <protection locked="0"/>
    </xf>
    <xf numFmtId="0" fontId="9" fillId="0" borderId="31" xfId="2" applyFont="1" applyBorder="1" applyAlignment="1" applyProtection="1">
      <alignment horizontal="center" vertical="center"/>
      <protection locked="0"/>
    </xf>
    <xf numFmtId="0" fontId="8" fillId="0" borderId="24" xfId="2" applyFont="1" applyBorder="1" applyAlignment="1" applyProtection="1">
      <alignment horizontal="center" vertical="center"/>
      <protection locked="0"/>
    </xf>
    <xf numFmtId="0" fontId="8" fillId="0" borderId="29" xfId="2" applyFont="1" applyBorder="1" applyAlignment="1" applyProtection="1">
      <alignment horizontal="center" vertical="center"/>
      <protection locked="0"/>
    </xf>
    <xf numFmtId="179" fontId="9" fillId="0" borderId="29" xfId="2" applyNumberFormat="1" applyFont="1" applyBorder="1" applyAlignment="1" applyProtection="1">
      <alignment horizontal="right" vertical="center"/>
      <protection locked="0"/>
    </xf>
    <xf numFmtId="0" fontId="9" fillId="0" borderId="29" xfId="2" applyFont="1" applyBorder="1" applyAlignment="1" applyProtection="1">
      <alignment horizontal="center" vertical="center"/>
      <protection locked="0"/>
    </xf>
    <xf numFmtId="0" fontId="9" fillId="0" borderId="1" xfId="2" applyFont="1" applyBorder="1" applyAlignment="1" applyProtection="1">
      <alignment horizontal="center" vertical="center"/>
      <protection locked="0"/>
    </xf>
    <xf numFmtId="0" fontId="9" fillId="0" borderId="57" xfId="2" applyFont="1" applyBorder="1" applyAlignment="1" applyProtection="1">
      <alignment horizontal="center" vertical="center"/>
      <protection locked="0"/>
    </xf>
    <xf numFmtId="0" fontId="9" fillId="0" borderId="56" xfId="2" applyFont="1" applyBorder="1" applyAlignment="1" applyProtection="1">
      <alignment horizontal="center" vertical="center"/>
      <protection locked="0"/>
    </xf>
    <xf numFmtId="0" fontId="8" fillId="0" borderId="21" xfId="2" applyFont="1" applyBorder="1" applyAlignment="1">
      <alignment horizontal="left" vertical="center" wrapText="1"/>
    </xf>
    <xf numFmtId="0" fontId="13" fillId="0" borderId="26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 wrapText="1" shrinkToFit="1"/>
    </xf>
    <xf numFmtId="0" fontId="13" fillId="0" borderId="14" xfId="2" applyFont="1" applyBorder="1" applyAlignment="1">
      <alignment horizontal="center" vertical="center" shrinkToFit="1"/>
    </xf>
    <xf numFmtId="0" fontId="13" fillId="0" borderId="25" xfId="2" applyFont="1" applyBorder="1" applyAlignment="1">
      <alignment horizontal="center" vertical="center" shrinkToFit="1"/>
    </xf>
    <xf numFmtId="0" fontId="13" fillId="0" borderId="48" xfId="2" applyFont="1" applyBorder="1" applyAlignment="1">
      <alignment horizontal="distributed" vertical="center" indent="4"/>
    </xf>
    <xf numFmtId="0" fontId="13" fillId="0" borderId="49" xfId="2" applyFont="1" applyBorder="1" applyAlignment="1">
      <alignment horizontal="distributed" vertical="center" indent="4"/>
    </xf>
    <xf numFmtId="0" fontId="9" fillId="0" borderId="24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 wrapText="1"/>
    </xf>
    <xf numFmtId="0" fontId="9" fillId="0" borderId="50" xfId="2" applyFont="1" applyBorder="1" applyAlignment="1">
      <alignment horizontal="center" vertical="center"/>
    </xf>
    <xf numFmtId="0" fontId="9" fillId="0" borderId="52" xfId="2" applyFont="1" applyBorder="1" applyAlignment="1">
      <alignment horizontal="center" vertical="center"/>
    </xf>
    <xf numFmtId="0" fontId="9" fillId="0" borderId="51" xfId="2" applyFont="1" applyBorder="1" applyAlignment="1">
      <alignment horizontal="center" vertical="center"/>
    </xf>
    <xf numFmtId="0" fontId="9" fillId="0" borderId="53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 wrapText="1"/>
    </xf>
    <xf numFmtId="0" fontId="12" fillId="0" borderId="20" xfId="2" applyFont="1" applyBorder="1" applyAlignment="1">
      <alignment horizontal="center" vertical="center" wrapText="1"/>
    </xf>
    <xf numFmtId="0" fontId="8" fillId="0" borderId="5" xfId="2" applyFont="1" applyBorder="1" applyAlignment="1" applyProtection="1">
      <alignment horizontal="center" vertical="center" wrapText="1"/>
      <protection locked="0"/>
    </xf>
    <xf numFmtId="0" fontId="8" fillId="0" borderId="21" xfId="2" applyFont="1" applyBorder="1" applyAlignment="1" applyProtection="1">
      <alignment horizontal="center" vertical="center" wrapText="1"/>
      <protection locked="0"/>
    </xf>
    <xf numFmtId="0" fontId="8" fillId="0" borderId="23" xfId="2" applyFont="1" applyBorder="1" applyAlignment="1" applyProtection="1">
      <alignment horizontal="center" vertical="center" wrapText="1"/>
      <protection locked="0"/>
    </xf>
    <xf numFmtId="0" fontId="11" fillId="0" borderId="22" xfId="2" applyFont="1" applyBorder="1" applyAlignment="1" applyProtection="1">
      <alignment horizontal="center" vertical="center" wrapText="1"/>
      <protection locked="0"/>
    </xf>
    <xf numFmtId="0" fontId="11" fillId="0" borderId="20" xfId="2" applyFont="1" applyBorder="1" applyAlignment="1" applyProtection="1">
      <alignment horizontal="center" vertical="center" wrapText="1"/>
      <protection locked="0"/>
    </xf>
    <xf numFmtId="0" fontId="7" fillId="0" borderId="0" xfId="2" applyFont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 wrapText="1"/>
    </xf>
    <xf numFmtId="0" fontId="9" fillId="0" borderId="5" xfId="2" applyFont="1" applyBorder="1" applyAlignment="1" applyProtection="1">
      <alignment horizontal="center" vertical="center" wrapText="1"/>
      <protection locked="0"/>
    </xf>
    <xf numFmtId="0" fontId="9" fillId="0" borderId="21" xfId="2" applyFont="1" applyBorder="1" applyAlignment="1" applyProtection="1">
      <alignment horizontal="center" vertical="center" wrapText="1"/>
      <protection locked="0"/>
    </xf>
    <xf numFmtId="0" fontId="9" fillId="0" borderId="20" xfId="2" applyFont="1" applyBorder="1" applyAlignment="1" applyProtection="1">
      <alignment horizontal="center" vertical="center" wrapText="1"/>
      <protection locked="0"/>
    </xf>
    <xf numFmtId="6" fontId="22" fillId="3" borderId="9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19" fillId="3" borderId="32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32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24" fillId="3" borderId="33" xfId="0" applyFont="1" applyFill="1" applyBorder="1" applyAlignment="1">
      <alignment horizontal="right"/>
    </xf>
    <xf numFmtId="0" fontId="13" fillId="0" borderId="47" xfId="2" applyFont="1" applyBorder="1" applyAlignment="1" applyProtection="1">
      <alignment horizontal="center" vertical="center"/>
      <protection locked="0"/>
    </xf>
    <xf numFmtId="0" fontId="13" fillId="0" borderId="44" xfId="2" applyFont="1" applyBorder="1" applyAlignment="1" applyProtection="1">
      <alignment horizontal="center" vertical="center" shrinkToFit="1"/>
      <protection locked="0"/>
    </xf>
  </cellXfs>
  <cellStyles count="6">
    <cellStyle name="通貨 2" xfId="1" xr:uid="{00000000-0005-0000-0000-000000000000}"/>
    <cellStyle name="通貨 2 2" xfId="3" xr:uid="{00000000-0005-0000-0000-000001000000}"/>
    <cellStyle name="通貨 3" xfId="4" xr:uid="{00000000-0005-0000-0000-000002000000}"/>
    <cellStyle name="標準" xfId="0" builtinId="0"/>
    <cellStyle name="標準 2" xfId="2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checked="Checked" firstButton="1" fmlaLink="$X$9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fmlaLink="$Y$9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8</xdr:col>
          <xdr:colOff>0</xdr:colOff>
          <xdr:row>8</xdr:row>
          <xdr:rowOff>0</xdr:rowOff>
        </xdr:to>
        <xdr:sp macro="" textlink="">
          <xdr:nvSpPr>
            <xdr:cNvPr id="45057" name="Group Box 1" hidden="1">
              <a:extLst>
                <a:ext uri="{63B3BB69-23CF-44E3-9099-C40C66FF867C}">
                  <a14:compatExt spid="_x0000_s45057"/>
                </a:ext>
                <a:ext uri="{FF2B5EF4-FFF2-40B4-BE49-F238E27FC236}">
                  <a16:creationId xmlns:a16="http://schemas.microsoft.com/office/drawing/2014/main" id="{00000000-0008-0000-0100-000001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7</xdr:row>
          <xdr:rowOff>276225</xdr:rowOff>
        </xdr:from>
        <xdr:to>
          <xdr:col>7</xdr:col>
          <xdr:colOff>676275</xdr:colOff>
          <xdr:row>7</xdr:row>
          <xdr:rowOff>457200</xdr:rowOff>
        </xdr:to>
        <xdr:sp macro="" textlink="">
          <xdr:nvSpPr>
            <xdr:cNvPr id="45058" name="Option Button 2" hidden="1">
              <a:extLst>
                <a:ext uri="{63B3BB69-23CF-44E3-9099-C40C66FF867C}">
                  <a14:compatExt spid="_x0000_s45058"/>
                </a:ext>
                <a:ext uri="{FF2B5EF4-FFF2-40B4-BE49-F238E27FC236}">
                  <a16:creationId xmlns:a16="http://schemas.microsoft.com/office/drawing/2014/main" id="{00000000-0008-0000-0100-000002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7</xdr:row>
          <xdr:rowOff>276225</xdr:rowOff>
        </xdr:from>
        <xdr:to>
          <xdr:col>7</xdr:col>
          <xdr:colOff>1628775</xdr:colOff>
          <xdr:row>7</xdr:row>
          <xdr:rowOff>447675</xdr:rowOff>
        </xdr:to>
        <xdr:sp macro="" textlink="">
          <xdr:nvSpPr>
            <xdr:cNvPr id="45059" name="Option Button 3" hidden="1">
              <a:extLst>
                <a:ext uri="{63B3BB69-23CF-44E3-9099-C40C66FF867C}">
                  <a14:compatExt spid="_x0000_s45059"/>
                </a:ext>
                <a:ext uri="{FF2B5EF4-FFF2-40B4-BE49-F238E27FC236}">
                  <a16:creationId xmlns:a16="http://schemas.microsoft.com/office/drawing/2014/main" id="{00000000-0008-0000-0100-000003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5</xdr:col>
          <xdr:colOff>0</xdr:colOff>
          <xdr:row>8</xdr:row>
          <xdr:rowOff>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A0F30DEB-7E14-6487-E198-F39C132AD1BA}"/>
                </a:ext>
              </a:extLst>
            </xdr:cNvPr>
            <xdr:cNvGrpSpPr/>
          </xdr:nvGrpSpPr>
          <xdr:grpSpPr>
            <a:xfrm>
              <a:off x="1109870" y="2476500"/>
              <a:ext cx="3420717" cy="960783"/>
              <a:chOff x="21447672" y="11127828"/>
              <a:chExt cx="3448708" cy="978775"/>
            </a:xfrm>
          </xdr:grpSpPr>
          <xdr:sp macro="" textlink="">
            <xdr:nvSpPr>
              <xdr:cNvPr id="45060" name="Option Button 4" hidden="1">
                <a:extLst>
                  <a:ext uri="{63B3BB69-23CF-44E3-9099-C40C66FF867C}">
                    <a14:compatExt spid="_x0000_s45060"/>
                  </a:ext>
                  <a:ext uri="{FF2B5EF4-FFF2-40B4-BE49-F238E27FC236}">
                    <a16:creationId xmlns:a16="http://schemas.microsoft.com/office/drawing/2014/main" id="{00000000-0008-0000-0100-000004B00000}"/>
                  </a:ext>
                </a:extLst>
              </xdr:cNvPr>
              <xdr:cNvSpPr/>
            </xdr:nvSpPr>
            <xdr:spPr bwMode="auto">
              <a:xfrm>
                <a:off x="21447672" y="11127828"/>
                <a:ext cx="1149569" cy="28903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Ａクラス</a:t>
                </a:r>
              </a:p>
            </xdr:txBody>
          </xdr:sp>
          <xdr:sp macro="" textlink="">
            <xdr:nvSpPr>
              <xdr:cNvPr id="45061" name="Option Button 5" hidden="1">
                <a:extLst>
                  <a:ext uri="{63B3BB69-23CF-44E3-9099-C40C66FF867C}">
                    <a14:compatExt spid="_x0000_s45061"/>
                  </a:ext>
                  <a:ext uri="{FF2B5EF4-FFF2-40B4-BE49-F238E27FC236}">
                    <a16:creationId xmlns:a16="http://schemas.microsoft.com/office/drawing/2014/main" id="{00000000-0008-0000-0100-000005B00000}"/>
                  </a:ext>
                </a:extLst>
              </xdr:cNvPr>
              <xdr:cNvSpPr/>
            </xdr:nvSpPr>
            <xdr:spPr bwMode="auto">
              <a:xfrm>
                <a:off x="22597241" y="11127828"/>
                <a:ext cx="1149568" cy="28903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Ｂクラス</a:t>
                </a:r>
              </a:p>
            </xdr:txBody>
          </xdr:sp>
          <xdr:sp macro="" textlink="">
            <xdr:nvSpPr>
              <xdr:cNvPr id="45062" name="Option Button 6" hidden="1">
                <a:extLst>
                  <a:ext uri="{63B3BB69-23CF-44E3-9099-C40C66FF867C}">
                    <a14:compatExt spid="_x0000_s45062"/>
                  </a:ext>
                  <a:ext uri="{FF2B5EF4-FFF2-40B4-BE49-F238E27FC236}">
                    <a16:creationId xmlns:a16="http://schemas.microsoft.com/office/drawing/2014/main" id="{00000000-0008-0000-0100-000006B00000}"/>
                  </a:ext>
                </a:extLst>
              </xdr:cNvPr>
              <xdr:cNvSpPr/>
            </xdr:nvSpPr>
            <xdr:spPr bwMode="auto">
              <a:xfrm>
                <a:off x="23746811" y="11127828"/>
                <a:ext cx="1149569" cy="28903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Cクラス</a:t>
                </a:r>
              </a:p>
            </xdr:txBody>
          </xdr:sp>
          <xdr:sp macro="" textlink="">
            <xdr:nvSpPr>
              <xdr:cNvPr id="45063" name="Option Button 7" hidden="1">
                <a:extLst>
                  <a:ext uri="{63B3BB69-23CF-44E3-9099-C40C66FF867C}">
                    <a14:compatExt spid="_x0000_s45063"/>
                  </a:ext>
                  <a:ext uri="{FF2B5EF4-FFF2-40B4-BE49-F238E27FC236}">
                    <a16:creationId xmlns:a16="http://schemas.microsoft.com/office/drawing/2014/main" id="{00000000-0008-0000-0100-000007B00000}"/>
                  </a:ext>
                </a:extLst>
              </xdr:cNvPr>
              <xdr:cNvSpPr/>
            </xdr:nvSpPr>
            <xdr:spPr bwMode="auto">
              <a:xfrm>
                <a:off x="21447673" y="11416862"/>
                <a:ext cx="1149568" cy="2299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小学生２部</a:t>
                </a:r>
              </a:p>
            </xdr:txBody>
          </xdr:sp>
          <xdr:sp macro="" textlink="">
            <xdr:nvSpPr>
              <xdr:cNvPr id="45064" name="Option Button 8" hidden="1">
                <a:extLst>
                  <a:ext uri="{63B3BB69-23CF-44E3-9099-C40C66FF867C}">
                    <a14:compatExt spid="_x0000_s45064"/>
                  </a:ext>
                  <a:ext uri="{FF2B5EF4-FFF2-40B4-BE49-F238E27FC236}">
                    <a16:creationId xmlns:a16="http://schemas.microsoft.com/office/drawing/2014/main" id="{00000000-0008-0000-0100-000008B00000}"/>
                  </a:ext>
                </a:extLst>
              </xdr:cNvPr>
              <xdr:cNvSpPr/>
            </xdr:nvSpPr>
            <xdr:spPr bwMode="auto">
              <a:xfrm>
                <a:off x="22597240" y="11416862"/>
                <a:ext cx="1149570" cy="2299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中学生２部</a:t>
                </a:r>
              </a:p>
            </xdr:txBody>
          </xdr:sp>
          <xdr:sp macro="" textlink="">
            <xdr:nvSpPr>
              <xdr:cNvPr id="45065" name="Option Button 9" hidden="1">
                <a:extLst>
                  <a:ext uri="{63B3BB69-23CF-44E3-9099-C40C66FF867C}">
                    <a14:compatExt spid="_x0000_s45065"/>
                  </a:ext>
                  <a:ext uri="{FF2B5EF4-FFF2-40B4-BE49-F238E27FC236}">
                    <a16:creationId xmlns:a16="http://schemas.microsoft.com/office/drawing/2014/main" id="{00000000-0008-0000-0100-000009B00000}"/>
                  </a:ext>
                </a:extLst>
              </xdr:cNvPr>
              <xdr:cNvSpPr/>
            </xdr:nvSpPr>
            <xdr:spPr bwMode="auto">
              <a:xfrm>
                <a:off x="23746811" y="11416862"/>
                <a:ext cx="1149569" cy="2299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マット低学年1部</a:t>
                </a:r>
              </a:p>
            </xdr:txBody>
          </xdr:sp>
          <xdr:sp macro="" textlink="">
            <xdr:nvSpPr>
              <xdr:cNvPr id="45066" name="Option Button 10" hidden="1">
                <a:extLst>
                  <a:ext uri="{63B3BB69-23CF-44E3-9099-C40C66FF867C}">
                    <a14:compatExt spid="_x0000_s45066"/>
                  </a:ext>
                  <a:ext uri="{FF2B5EF4-FFF2-40B4-BE49-F238E27FC236}">
                    <a16:creationId xmlns:a16="http://schemas.microsoft.com/office/drawing/2014/main" id="{00000000-0008-0000-0100-00000AB00000}"/>
                  </a:ext>
                </a:extLst>
              </xdr:cNvPr>
              <xdr:cNvSpPr/>
            </xdr:nvSpPr>
            <xdr:spPr bwMode="auto">
              <a:xfrm>
                <a:off x="21447673" y="11617216"/>
                <a:ext cx="1149568" cy="2446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マット高学年1部</a:t>
                </a:r>
              </a:p>
            </xdr:txBody>
          </xdr:sp>
          <xdr:sp macro="" textlink="">
            <xdr:nvSpPr>
              <xdr:cNvPr id="45067" name="Option Button 11" hidden="1">
                <a:extLst>
                  <a:ext uri="{63B3BB69-23CF-44E3-9099-C40C66FF867C}">
                    <a14:compatExt spid="_x0000_s45067"/>
                  </a:ext>
                  <a:ext uri="{FF2B5EF4-FFF2-40B4-BE49-F238E27FC236}">
                    <a16:creationId xmlns:a16="http://schemas.microsoft.com/office/drawing/2014/main" id="{00000000-0008-0000-0100-00000BB00000}"/>
                  </a:ext>
                </a:extLst>
              </xdr:cNvPr>
              <xdr:cNvSpPr/>
            </xdr:nvSpPr>
            <xdr:spPr bwMode="auto">
              <a:xfrm>
                <a:off x="22597240" y="11646776"/>
                <a:ext cx="1149569" cy="2299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マット低学年2部</a:t>
                </a:r>
              </a:p>
            </xdr:txBody>
          </xdr:sp>
          <xdr:sp macro="" textlink="">
            <xdr:nvSpPr>
              <xdr:cNvPr id="45068" name="Option Button 12" hidden="1">
                <a:extLst>
                  <a:ext uri="{63B3BB69-23CF-44E3-9099-C40C66FF867C}">
                    <a14:compatExt spid="_x0000_s45068"/>
                  </a:ext>
                  <a:ext uri="{FF2B5EF4-FFF2-40B4-BE49-F238E27FC236}">
                    <a16:creationId xmlns:a16="http://schemas.microsoft.com/office/drawing/2014/main" id="{00000000-0008-0000-0100-00000CB00000}"/>
                  </a:ext>
                </a:extLst>
              </xdr:cNvPr>
              <xdr:cNvSpPr/>
            </xdr:nvSpPr>
            <xdr:spPr bwMode="auto">
              <a:xfrm>
                <a:off x="23746811" y="11646776"/>
                <a:ext cx="1149569" cy="2299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マット高学年2部</a:t>
                </a:r>
              </a:p>
            </xdr:txBody>
          </xdr:sp>
          <xdr:sp macro="" textlink="">
            <xdr:nvSpPr>
              <xdr:cNvPr id="45079" name="Group Box 23" hidden="1">
                <a:extLst>
                  <a:ext uri="{63B3BB69-23CF-44E3-9099-C40C66FF867C}">
                    <a14:compatExt spid="_x0000_s45079"/>
                  </a:ext>
                  <a:ext uri="{FF2B5EF4-FFF2-40B4-BE49-F238E27FC236}">
                    <a16:creationId xmlns:a16="http://schemas.microsoft.com/office/drawing/2014/main" id="{00000000-0008-0000-0100-000017B00000}"/>
                  </a:ext>
                </a:extLst>
              </xdr:cNvPr>
              <xdr:cNvSpPr/>
            </xdr:nvSpPr>
            <xdr:spPr bwMode="auto">
              <a:xfrm>
                <a:off x="21447672" y="11127828"/>
                <a:ext cx="3448708" cy="97877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45082" name="Option Button 26" hidden="1">
                <a:extLst>
                  <a:ext uri="{63B3BB69-23CF-44E3-9099-C40C66FF867C}">
                    <a14:compatExt spid="_x0000_s45082"/>
                  </a:ext>
                  <a:ext uri="{FF2B5EF4-FFF2-40B4-BE49-F238E27FC236}">
                    <a16:creationId xmlns:a16="http://schemas.microsoft.com/office/drawing/2014/main" id="{00000000-0008-0000-0100-00001AB00000}"/>
                  </a:ext>
                </a:extLst>
              </xdr:cNvPr>
              <xdr:cNvSpPr/>
            </xdr:nvSpPr>
            <xdr:spPr bwMode="auto">
              <a:xfrm>
                <a:off x="21447672" y="11876690"/>
                <a:ext cx="1149569" cy="2299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マット未就学児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5"/>
  <sheetData/>
  <phoneticPr fontId="2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1"/>
  <sheetViews>
    <sheetView tabSelected="1" zoomScale="115" zoomScaleNormal="115" workbookViewId="0">
      <selection activeCell="C6" sqref="C6:H6"/>
    </sheetView>
  </sheetViews>
  <sheetFormatPr defaultColWidth="9" defaultRowHeight="15.75"/>
  <cols>
    <col min="1" max="1" width="9.625" style="2" customWidth="1"/>
    <col min="2" max="2" width="4.875" style="2" customWidth="1"/>
    <col min="3" max="3" width="5.625" style="2" customWidth="1"/>
    <col min="4" max="4" width="20.625" style="2" customWidth="1"/>
    <col min="5" max="5" width="18.625" style="2" customWidth="1"/>
    <col min="6" max="7" width="9.125" style="2" customWidth="1"/>
    <col min="8" max="8" width="24" style="2" customWidth="1"/>
    <col min="9" max="12" width="2.625" style="2" customWidth="1"/>
    <col min="13" max="13" width="12.625" style="25" customWidth="1"/>
    <col min="14" max="15" width="8.625" style="25" customWidth="1"/>
    <col min="16" max="17" width="12.625" style="25" customWidth="1"/>
    <col min="18" max="18" width="8.625" style="25" customWidth="1"/>
    <col min="19" max="21" width="14.625" style="25" customWidth="1"/>
    <col min="22" max="22" width="12.625" style="25" customWidth="1"/>
    <col min="23" max="23" width="4.625" style="2" hidden="1" customWidth="1"/>
    <col min="24" max="26" width="14.625" style="2" hidden="1" customWidth="1"/>
    <col min="27" max="28" width="4.625" style="2" hidden="1" customWidth="1"/>
    <col min="29" max="29" width="15.125" style="2" hidden="1" customWidth="1"/>
    <col min="30" max="31" width="15.125" style="2" customWidth="1"/>
    <col min="32" max="16384" width="9" style="2"/>
  </cols>
  <sheetData>
    <row r="1" spans="1:28" ht="34.5" customHeight="1">
      <c r="A1" s="11"/>
      <c r="B1" s="11"/>
      <c r="C1" s="11"/>
      <c r="D1" s="11"/>
      <c r="E1" s="11"/>
      <c r="F1" s="11"/>
      <c r="G1" s="11"/>
      <c r="H1" s="11"/>
    </row>
    <row r="2" spans="1:28" ht="34.5" customHeight="1">
      <c r="A2" s="179" t="s">
        <v>88</v>
      </c>
      <c r="B2" s="179"/>
      <c r="C2" s="179"/>
      <c r="D2" s="179"/>
      <c r="E2" s="179"/>
      <c r="F2" s="179"/>
      <c r="G2" s="179"/>
      <c r="H2" s="179"/>
      <c r="I2" s="3"/>
      <c r="J2" s="3"/>
      <c r="K2" s="3"/>
      <c r="L2" s="3"/>
      <c r="M2" s="26"/>
      <c r="O2" s="26"/>
    </row>
    <row r="3" spans="1:28" ht="16.5" thickBot="1">
      <c r="A3" s="12"/>
      <c r="B3" s="12"/>
      <c r="C3" s="12"/>
      <c r="D3" s="12"/>
      <c r="E3" s="12"/>
      <c r="F3" s="12"/>
      <c r="G3" s="12"/>
      <c r="H3" s="12"/>
      <c r="I3" s="4"/>
      <c r="J3" s="4"/>
      <c r="K3" s="4"/>
      <c r="L3" s="4"/>
    </row>
    <row r="4" spans="1:28" ht="42" customHeight="1" thickBot="1">
      <c r="A4" s="180" t="s">
        <v>8</v>
      </c>
      <c r="B4" s="181"/>
      <c r="C4" s="182"/>
      <c r="D4" s="183"/>
      <c r="E4" s="183"/>
      <c r="F4" s="183"/>
      <c r="G4" s="183"/>
      <c r="H4" s="184"/>
    </row>
    <row r="5" spans="1:28" ht="16.5" customHeight="1" thickBot="1">
      <c r="A5" s="12"/>
      <c r="B5" s="12"/>
      <c r="C5" s="12"/>
      <c r="D5" s="13"/>
      <c r="E5" s="12"/>
      <c r="F5" s="12"/>
      <c r="G5" s="12"/>
      <c r="H5" s="12"/>
      <c r="I5" s="4"/>
      <c r="J5" s="4"/>
      <c r="K5" s="4"/>
      <c r="L5" s="4"/>
    </row>
    <row r="6" spans="1:28" ht="40.5" customHeight="1" thickBot="1">
      <c r="A6" s="180" t="s">
        <v>9</v>
      </c>
      <c r="B6" s="181"/>
      <c r="C6" s="182"/>
      <c r="D6" s="183"/>
      <c r="E6" s="183"/>
      <c r="F6" s="183"/>
      <c r="G6" s="183"/>
      <c r="H6" s="184"/>
    </row>
    <row r="7" spans="1:28" ht="11.25" customHeight="1" thickBot="1">
      <c r="A7" s="12"/>
      <c r="B7" s="12"/>
      <c r="C7" s="12"/>
      <c r="D7" s="14"/>
      <c r="E7" s="15"/>
      <c r="F7" s="15"/>
      <c r="G7" s="15"/>
      <c r="H7" s="15"/>
      <c r="I7" s="5"/>
      <c r="J7" s="5"/>
      <c r="K7" s="5"/>
      <c r="L7" s="5"/>
      <c r="M7" s="27"/>
    </row>
    <row r="8" spans="1:28" ht="75.95" customHeight="1" thickBot="1">
      <c r="A8" s="172" t="s">
        <v>14</v>
      </c>
      <c r="B8" s="173"/>
      <c r="C8" s="174"/>
      <c r="D8" s="175"/>
      <c r="E8" s="176"/>
      <c r="F8" s="16" t="s">
        <v>10</v>
      </c>
      <c r="G8" s="177"/>
      <c r="H8" s="178"/>
      <c r="M8" s="31" t="s">
        <v>65</v>
      </c>
    </row>
    <row r="9" spans="1:28" ht="35.25" customHeight="1" thickBot="1">
      <c r="A9" s="152" t="s">
        <v>50</v>
      </c>
      <c r="B9" s="152"/>
      <c r="C9" s="152"/>
      <c r="D9" s="152"/>
      <c r="E9" s="152"/>
      <c r="F9" s="152"/>
      <c r="G9" s="152"/>
      <c r="H9" s="152"/>
      <c r="I9" s="4"/>
      <c r="J9" s="4"/>
      <c r="K9" s="4"/>
      <c r="L9" s="4"/>
      <c r="X9" s="108">
        <v>1</v>
      </c>
      <c r="Y9" s="108">
        <v>1</v>
      </c>
      <c r="Z9" s="109"/>
      <c r="AA9" s="109"/>
      <c r="AB9" s="109"/>
    </row>
    <row r="10" spans="1:28" ht="24" customHeight="1">
      <c r="A10" s="153" t="s">
        <v>16</v>
      </c>
      <c r="B10" s="156" t="s">
        <v>13</v>
      </c>
      <c r="C10" s="159" t="s">
        <v>59</v>
      </c>
      <c r="D10" s="162" t="s">
        <v>12</v>
      </c>
      <c r="E10" s="163"/>
      <c r="F10" s="164" t="s">
        <v>6</v>
      </c>
      <c r="G10" s="164" t="s">
        <v>15</v>
      </c>
      <c r="H10" s="17" t="s">
        <v>7</v>
      </c>
      <c r="I10" s="4"/>
      <c r="J10" s="4"/>
      <c r="K10" s="4"/>
      <c r="M10" s="25" t="s">
        <v>61</v>
      </c>
      <c r="N10" s="25" t="str">
        <f>INDEX(X10:X11,X9)</f>
        <v>男子</v>
      </c>
      <c r="O10" s="25" t="str">
        <f>INDEX(Y10:Y19,Y9)</f>
        <v>Aクラス</v>
      </c>
      <c r="P10" s="25" t="b">
        <f>(Y9&lt;=3)</f>
        <v>1</v>
      </c>
      <c r="X10" s="2" t="s">
        <v>53</v>
      </c>
      <c r="Y10" s="2" t="s">
        <v>85</v>
      </c>
      <c r="Z10" s="2" t="s">
        <v>45</v>
      </c>
      <c r="AB10" s="2" t="s">
        <v>49</v>
      </c>
    </row>
    <row r="11" spans="1:28" ht="24" customHeight="1">
      <c r="A11" s="154"/>
      <c r="B11" s="157"/>
      <c r="C11" s="160"/>
      <c r="D11" s="168" t="s">
        <v>82</v>
      </c>
      <c r="E11" s="170" t="s">
        <v>83</v>
      </c>
      <c r="F11" s="165"/>
      <c r="G11" s="165"/>
      <c r="H11" s="18" t="s">
        <v>21</v>
      </c>
      <c r="I11" s="4"/>
      <c r="J11" s="4"/>
      <c r="K11" s="4"/>
      <c r="L11" s="4"/>
      <c r="M11" s="25" t="s">
        <v>62</v>
      </c>
      <c r="N11" s="25">
        <f>COUNTA(E14,E17,E20,E23,E26,E29)</f>
        <v>0</v>
      </c>
      <c r="Q11" s="25" t="s">
        <v>63</v>
      </c>
      <c r="R11" s="25">
        <f>COUNTIF(C13:C30,"○")</f>
        <v>0</v>
      </c>
      <c r="X11" s="2" t="s">
        <v>54</v>
      </c>
      <c r="Y11" s="2" t="s">
        <v>86</v>
      </c>
      <c r="Z11" s="2" t="s">
        <v>44</v>
      </c>
    </row>
    <row r="12" spans="1:28" ht="24" customHeight="1" thickBot="1">
      <c r="A12" s="155"/>
      <c r="B12" s="158"/>
      <c r="C12" s="161"/>
      <c r="D12" s="169"/>
      <c r="E12" s="171"/>
      <c r="F12" s="166"/>
      <c r="G12" s="167"/>
      <c r="H12" s="19" t="s">
        <v>22</v>
      </c>
      <c r="I12" s="4"/>
      <c r="J12" s="4"/>
      <c r="K12" s="4"/>
      <c r="L12" s="4"/>
      <c r="Y12" s="2" t="s">
        <v>87</v>
      </c>
    </row>
    <row r="13" spans="1:28" ht="24" customHeight="1">
      <c r="A13" s="143"/>
      <c r="B13" s="145"/>
      <c r="C13" s="146"/>
      <c r="D13" s="92"/>
      <c r="E13" s="93"/>
      <c r="F13" s="147"/>
      <c r="G13" s="148"/>
      <c r="H13" s="84"/>
      <c r="I13" s="4"/>
      <c r="J13" s="4"/>
      <c r="K13" s="4"/>
      <c r="L13" s="4"/>
      <c r="M13" s="25" t="s">
        <v>56</v>
      </c>
      <c r="N13" s="6" t="s">
        <v>55</v>
      </c>
      <c r="O13" s="6" t="s">
        <v>39</v>
      </c>
      <c r="P13" s="6" t="s">
        <v>40</v>
      </c>
      <c r="Q13" s="6" t="s">
        <v>12</v>
      </c>
      <c r="R13" s="6" t="s">
        <v>6</v>
      </c>
      <c r="S13" s="6" t="s">
        <v>57</v>
      </c>
      <c r="T13" s="6" t="s">
        <v>7</v>
      </c>
      <c r="U13" s="6" t="s">
        <v>41</v>
      </c>
      <c r="V13" s="6" t="s">
        <v>42</v>
      </c>
      <c r="Y13" s="10" t="s">
        <v>51</v>
      </c>
    </row>
    <row r="14" spans="1:28" ht="24" customHeight="1">
      <c r="A14" s="115"/>
      <c r="B14" s="118"/>
      <c r="C14" s="126"/>
      <c r="D14" s="151"/>
      <c r="E14" s="150"/>
      <c r="F14" s="121"/>
      <c r="G14" s="149"/>
      <c r="H14" s="85"/>
      <c r="I14" s="4"/>
      <c r="J14" s="4"/>
      <c r="K14" s="4"/>
      <c r="L14" s="4"/>
      <c r="M14" s="25">
        <f>$C$6</f>
        <v>0</v>
      </c>
      <c r="N14" s="6">
        <f>B13</f>
        <v>0</v>
      </c>
      <c r="O14" s="6">
        <f>A13</f>
        <v>0</v>
      </c>
      <c r="P14" s="6" t="str">
        <f>D14&amp;"　"&amp;E14</f>
        <v>　</v>
      </c>
      <c r="Q14" s="6" t="str">
        <f>D13&amp;"　"&amp;E13</f>
        <v>　</v>
      </c>
      <c r="R14" s="6" t="str">
        <f>LEFT(TRIM(F13),1)</f>
        <v/>
      </c>
      <c r="S14" s="6">
        <f>$C$4</f>
        <v>0</v>
      </c>
      <c r="T14" s="7">
        <f>H13</f>
        <v>0</v>
      </c>
      <c r="U14" s="8">
        <f>H14</f>
        <v>0</v>
      </c>
      <c r="V14" s="9">
        <f>H15</f>
        <v>0</v>
      </c>
      <c r="Y14" s="10" t="s">
        <v>52</v>
      </c>
    </row>
    <row r="15" spans="1:28" ht="24" customHeight="1">
      <c r="A15" s="144"/>
      <c r="B15" s="118"/>
      <c r="C15" s="126"/>
      <c r="D15" s="142"/>
      <c r="E15" s="140"/>
      <c r="F15" s="121"/>
      <c r="G15" s="149"/>
      <c r="H15" s="86"/>
      <c r="I15" s="4"/>
      <c r="J15" s="4"/>
      <c r="K15" s="4"/>
      <c r="L15" s="4"/>
      <c r="N15" s="6">
        <f>B16</f>
        <v>0</v>
      </c>
      <c r="O15" s="6">
        <f>A16</f>
        <v>0</v>
      </c>
      <c r="P15" s="6" t="str">
        <f>D17&amp;"　"&amp;E17</f>
        <v>　</v>
      </c>
      <c r="Q15" s="6" t="str">
        <f>D16&amp;"　"&amp;E16</f>
        <v>　</v>
      </c>
      <c r="R15" s="6" t="str">
        <f>LEFT(TRIM(F16),1)</f>
        <v/>
      </c>
      <c r="S15" s="6">
        <f t="shared" ref="S15:S19" si="0">$C$4</f>
        <v>0</v>
      </c>
      <c r="T15" s="7">
        <f>H16</f>
        <v>0</v>
      </c>
      <c r="U15" s="8">
        <f>H17</f>
        <v>0</v>
      </c>
      <c r="V15" s="9">
        <f>H18</f>
        <v>0</v>
      </c>
      <c r="Y15" s="2" t="s">
        <v>78</v>
      </c>
    </row>
    <row r="16" spans="1:28" ht="24" customHeight="1">
      <c r="A16" s="115"/>
      <c r="B16" s="124">
        <f>B13</f>
        <v>0</v>
      </c>
      <c r="C16" s="126"/>
      <c r="D16" s="94"/>
      <c r="E16" s="95"/>
      <c r="F16" s="121"/>
      <c r="G16" s="111"/>
      <c r="H16" s="87"/>
      <c r="I16" s="4"/>
      <c r="J16" s="4"/>
      <c r="K16" s="4"/>
      <c r="L16" s="4"/>
      <c r="N16" s="6">
        <f>B19</f>
        <v>0</v>
      </c>
      <c r="O16" s="6">
        <f>A19</f>
        <v>0</v>
      </c>
      <c r="P16" s="6" t="str">
        <f>D20&amp;"　"&amp;E20</f>
        <v>　</v>
      </c>
      <c r="Q16" s="6" t="str">
        <f>D19&amp;"　"&amp;E19</f>
        <v>　</v>
      </c>
      <c r="R16" s="6" t="str">
        <f>LEFT(TRIM(F19),1)</f>
        <v/>
      </c>
      <c r="S16" s="6">
        <f t="shared" si="0"/>
        <v>0</v>
      </c>
      <c r="T16" s="7">
        <f>H19</f>
        <v>0</v>
      </c>
      <c r="U16" s="8">
        <f>H20</f>
        <v>0</v>
      </c>
      <c r="V16" s="9">
        <f>H21</f>
        <v>0</v>
      </c>
      <c r="Y16" s="2" t="s">
        <v>79</v>
      </c>
    </row>
    <row r="17" spans="1:25" ht="24" customHeight="1">
      <c r="A17" s="115"/>
      <c r="B17" s="124"/>
      <c r="C17" s="126"/>
      <c r="D17" s="141"/>
      <c r="E17" s="139"/>
      <c r="F17" s="121"/>
      <c r="G17" s="112"/>
      <c r="H17" s="85"/>
      <c r="I17" s="4"/>
      <c r="J17" s="4"/>
      <c r="K17" s="4"/>
      <c r="L17" s="4"/>
      <c r="N17" s="6">
        <f>B22</f>
        <v>0</v>
      </c>
      <c r="O17" s="6">
        <f>A22</f>
        <v>0</v>
      </c>
      <c r="P17" s="6" t="str">
        <f>D23&amp;"　"&amp;E23</f>
        <v>　</v>
      </c>
      <c r="Q17" s="6" t="str">
        <f>D22&amp;"　"&amp;E22</f>
        <v>　</v>
      </c>
      <c r="R17" s="6" t="str">
        <f>LEFT(TRIM(F22),1)</f>
        <v/>
      </c>
      <c r="S17" s="6">
        <f t="shared" si="0"/>
        <v>0</v>
      </c>
      <c r="T17" s="7">
        <f>H22</f>
        <v>0</v>
      </c>
      <c r="U17" s="8">
        <f>H23</f>
        <v>0</v>
      </c>
      <c r="V17" s="9">
        <f>H24</f>
        <v>0</v>
      </c>
      <c r="Y17" s="2" t="s">
        <v>80</v>
      </c>
    </row>
    <row r="18" spans="1:25" ht="24" customHeight="1">
      <c r="A18" s="115"/>
      <c r="B18" s="124"/>
      <c r="C18" s="126"/>
      <c r="D18" s="142"/>
      <c r="E18" s="140"/>
      <c r="F18" s="121"/>
      <c r="G18" s="122"/>
      <c r="H18" s="86"/>
      <c r="I18" s="4"/>
      <c r="J18" s="4"/>
      <c r="K18" s="4"/>
      <c r="L18" s="4"/>
      <c r="N18" s="6" t="str">
        <f>B25</f>
        <v>個人</v>
      </c>
      <c r="O18" s="6">
        <f>A25</f>
        <v>0</v>
      </c>
      <c r="P18" s="6" t="str">
        <f>D26&amp;"　"&amp;E26</f>
        <v>　</v>
      </c>
      <c r="Q18" s="6" t="str">
        <f>D25&amp;"　"&amp;E25</f>
        <v>　</v>
      </c>
      <c r="R18" s="6" t="str">
        <f>LEFT(TRIM(F25),1)</f>
        <v/>
      </c>
      <c r="S18" s="6">
        <f t="shared" si="0"/>
        <v>0</v>
      </c>
      <c r="T18" s="7">
        <f>H25</f>
        <v>0</v>
      </c>
      <c r="U18" s="8">
        <f>H26</f>
        <v>0</v>
      </c>
      <c r="V18" s="9">
        <f>H27</f>
        <v>0</v>
      </c>
      <c r="Y18" s="2" t="s">
        <v>81</v>
      </c>
    </row>
    <row r="19" spans="1:25" ht="24" customHeight="1">
      <c r="A19" s="114"/>
      <c r="B19" s="117">
        <f>B16</f>
        <v>0</v>
      </c>
      <c r="C19" s="119"/>
      <c r="D19" s="96"/>
      <c r="E19" s="97"/>
      <c r="F19" s="120"/>
      <c r="G19" s="112"/>
      <c r="H19" s="88"/>
      <c r="I19" s="4"/>
      <c r="J19" s="4"/>
      <c r="K19" s="4"/>
      <c r="L19" s="4"/>
      <c r="N19" s="6" t="str">
        <f>B28</f>
        <v>個人</v>
      </c>
      <c r="O19" s="6">
        <f>A28</f>
        <v>0</v>
      </c>
      <c r="P19" s="6" t="str">
        <f>D29&amp;"　"&amp;E29</f>
        <v>　</v>
      </c>
      <c r="Q19" s="6" t="str">
        <f>D28&amp;"　"&amp;E28</f>
        <v>　</v>
      </c>
      <c r="R19" s="6" t="str">
        <f>LEFT(TRIM(F28),1)</f>
        <v/>
      </c>
      <c r="S19" s="6">
        <f t="shared" si="0"/>
        <v>0</v>
      </c>
      <c r="T19" s="7">
        <f>H28</f>
        <v>0</v>
      </c>
      <c r="U19" s="8">
        <f>H29</f>
        <v>0</v>
      </c>
      <c r="V19" s="9">
        <f>H30</f>
        <v>0</v>
      </c>
      <c r="Y19" s="2" t="s">
        <v>89</v>
      </c>
    </row>
    <row r="20" spans="1:25" ht="24" customHeight="1">
      <c r="A20" s="115"/>
      <c r="B20" s="124"/>
      <c r="C20" s="126"/>
      <c r="D20" s="141"/>
      <c r="E20" s="139"/>
      <c r="F20" s="121"/>
      <c r="G20" s="112"/>
      <c r="H20" s="85"/>
      <c r="I20" s="4"/>
      <c r="J20" s="4"/>
      <c r="K20" s="4"/>
      <c r="L20" s="4"/>
      <c r="M20" s="25" t="s">
        <v>64</v>
      </c>
      <c r="N20" s="25" t="s">
        <v>71</v>
      </c>
      <c r="O20" s="25" t="s">
        <v>72</v>
      </c>
    </row>
    <row r="21" spans="1:25" ht="24" customHeight="1">
      <c r="A21" s="115"/>
      <c r="B21" s="124"/>
      <c r="C21" s="126"/>
      <c r="D21" s="142"/>
      <c r="E21" s="140"/>
      <c r="F21" s="121"/>
      <c r="G21" s="122"/>
      <c r="H21" s="86"/>
      <c r="I21" s="4"/>
      <c r="J21" s="4"/>
      <c r="K21" s="4"/>
      <c r="L21" s="4"/>
      <c r="M21" s="28" ph="1">
        <v>120</v>
      </c>
      <c r="N21" s="25">
        <f>IF($P$10,COUNTIF($G$13:$G$30,$M21),"")</f>
        <v>0</v>
      </c>
      <c r="O21" s="25" t="str">
        <f>IF($P$10,"",COUNTIF($G$13:$G$30,$M21))</f>
        <v/>
      </c>
    </row>
    <row r="22" spans="1:25" ht="24" customHeight="1">
      <c r="A22" s="115"/>
      <c r="B22" s="134">
        <f>B19</f>
        <v>0</v>
      </c>
      <c r="C22" s="136"/>
      <c r="D22" s="98"/>
      <c r="E22" s="99"/>
      <c r="F22" s="121"/>
      <c r="G22" s="111"/>
      <c r="H22" s="89"/>
      <c r="I22" s="4"/>
      <c r="J22" s="4"/>
      <c r="K22" s="4"/>
      <c r="L22" s="4"/>
      <c r="M22" s="28" ph="1">
        <v>130</v>
      </c>
      <c r="N22" s="25">
        <f t="shared" ref="N22:N28" si="1">IF($P$10,COUNTIF($G$13:$G$30,$M22),"")</f>
        <v>0</v>
      </c>
      <c r="O22" s="25" t="str">
        <f t="shared" ref="O22:O28" si="2">IF($P$10,"",COUNTIF($G$13:$G$30,$M22))</f>
        <v/>
      </c>
    </row>
    <row r="23" spans="1:25" ht="24" customHeight="1">
      <c r="A23" s="115"/>
      <c r="B23" s="116"/>
      <c r="C23" s="118"/>
      <c r="D23" s="130"/>
      <c r="E23" s="128"/>
      <c r="F23" s="121"/>
      <c r="G23" s="112"/>
      <c r="H23" s="90"/>
      <c r="I23" s="4"/>
      <c r="J23" s="4"/>
      <c r="K23" s="4"/>
      <c r="L23" s="4"/>
      <c r="M23" s="28" ph="1">
        <v>140</v>
      </c>
      <c r="N23" s="25">
        <f t="shared" si="1"/>
        <v>0</v>
      </c>
      <c r="O23" s="25" t="str">
        <f t="shared" si="2"/>
        <v/>
      </c>
      <c r="S23" s="29"/>
      <c r="T23" s="29"/>
      <c r="U23" s="29"/>
      <c r="V23" s="29"/>
    </row>
    <row r="24" spans="1:25" ht="24" customHeight="1" thickBot="1">
      <c r="A24" s="123"/>
      <c r="B24" s="135"/>
      <c r="C24" s="137"/>
      <c r="D24" s="131"/>
      <c r="E24" s="129"/>
      <c r="F24" s="138"/>
      <c r="G24" s="113"/>
      <c r="H24" s="195"/>
      <c r="I24" s="4"/>
      <c r="J24" s="4"/>
      <c r="K24" s="4"/>
      <c r="L24" s="4"/>
      <c r="M24" s="28" ph="1">
        <v>150</v>
      </c>
      <c r="N24" s="25">
        <f t="shared" si="1"/>
        <v>0</v>
      </c>
      <c r="O24" s="25" t="str">
        <f t="shared" si="2"/>
        <v/>
      </c>
      <c r="S24" s="29"/>
      <c r="T24" s="29"/>
      <c r="U24" s="29"/>
      <c r="V24" s="29"/>
    </row>
    <row r="25" spans="1:25" ht="24" customHeight="1">
      <c r="A25" s="114"/>
      <c r="B25" s="116" t="s">
        <v>11</v>
      </c>
      <c r="C25" s="118"/>
      <c r="D25" s="98"/>
      <c r="E25" s="99"/>
      <c r="F25" s="120"/>
      <c r="G25" s="112"/>
      <c r="H25" s="91"/>
      <c r="I25" s="4"/>
      <c r="J25" s="4"/>
      <c r="K25" s="4"/>
      <c r="L25" s="4"/>
      <c r="M25" s="28" ph="1">
        <v>160</v>
      </c>
      <c r="N25" s="25">
        <f t="shared" si="1"/>
        <v>0</v>
      </c>
      <c r="O25" s="25" t="str">
        <f t="shared" si="2"/>
        <v/>
      </c>
      <c r="S25" s="29"/>
      <c r="T25" s="29"/>
      <c r="U25" s="29"/>
      <c r="V25" s="29"/>
    </row>
    <row r="26" spans="1:25" ht="24" customHeight="1">
      <c r="A26" s="115"/>
      <c r="B26" s="116"/>
      <c r="C26" s="118"/>
      <c r="D26" s="130"/>
      <c r="E26" s="128"/>
      <c r="F26" s="121"/>
      <c r="G26" s="112"/>
      <c r="H26" s="90"/>
      <c r="I26" s="4"/>
      <c r="J26" s="4"/>
      <c r="K26" s="4"/>
      <c r="L26" s="4"/>
      <c r="M26" s="28" t="s" ph="1">
        <v>46</v>
      </c>
      <c r="N26" s="25">
        <f t="shared" si="1"/>
        <v>0</v>
      </c>
      <c r="O26" s="25" t="str">
        <f t="shared" si="2"/>
        <v/>
      </c>
      <c r="S26" s="29"/>
      <c r="T26" s="29"/>
      <c r="U26" s="29"/>
      <c r="V26" s="29"/>
    </row>
    <row r="27" spans="1:25" ht="24" customHeight="1">
      <c r="A27" s="115"/>
      <c r="B27" s="117"/>
      <c r="C27" s="119"/>
      <c r="D27" s="133"/>
      <c r="E27" s="132"/>
      <c r="F27" s="121"/>
      <c r="G27" s="122"/>
      <c r="H27" s="196"/>
      <c r="I27" s="4"/>
      <c r="J27" s="4"/>
      <c r="K27" s="4"/>
      <c r="L27" s="4"/>
      <c r="M27" s="28" t="s" ph="1">
        <v>47</v>
      </c>
      <c r="N27" s="25">
        <f t="shared" si="1"/>
        <v>0</v>
      </c>
      <c r="O27" s="25" t="str">
        <f t="shared" si="2"/>
        <v/>
      </c>
    </row>
    <row r="28" spans="1:25" ht="24" customHeight="1">
      <c r="A28" s="115"/>
      <c r="B28" s="124" t="s">
        <v>11</v>
      </c>
      <c r="C28" s="126"/>
      <c r="D28" s="98"/>
      <c r="E28" s="99"/>
      <c r="F28" s="121"/>
      <c r="G28" s="111"/>
      <c r="H28" s="89"/>
      <c r="I28" s="4"/>
      <c r="J28" s="4"/>
      <c r="K28" s="4"/>
      <c r="L28" s="4"/>
      <c r="M28" s="30" t="s">
        <v>48</v>
      </c>
      <c r="N28" s="25">
        <f t="shared" si="1"/>
        <v>0</v>
      </c>
      <c r="O28" s="25" t="str">
        <f t="shared" si="2"/>
        <v/>
      </c>
      <c r="P28" s="25" ph="1"/>
    </row>
    <row r="29" spans="1:25" ht="24" customHeight="1">
      <c r="A29" s="115"/>
      <c r="B29" s="124"/>
      <c r="C29" s="126"/>
      <c r="D29" s="130"/>
      <c r="E29" s="128"/>
      <c r="F29" s="121"/>
      <c r="G29" s="112"/>
      <c r="H29" s="90"/>
      <c r="I29" s="4"/>
      <c r="J29" s="4"/>
      <c r="K29" s="4"/>
      <c r="L29" s="4"/>
      <c r="M29" s="30" t="s">
        <v>60</v>
      </c>
      <c r="N29" s="29">
        <f>SUM(N21:N28)</f>
        <v>0</v>
      </c>
      <c r="O29" s="29">
        <f>SUM(O21:O28)</f>
        <v>0</v>
      </c>
      <c r="P29" s="25" ph="1"/>
    </row>
    <row r="30" spans="1:25" ht="24" customHeight="1" thickBot="1">
      <c r="A30" s="123"/>
      <c r="B30" s="125"/>
      <c r="C30" s="127"/>
      <c r="D30" s="131"/>
      <c r="E30" s="129"/>
      <c r="F30" s="121"/>
      <c r="G30" s="113"/>
      <c r="H30" s="86"/>
      <c r="I30" s="4"/>
      <c r="J30" s="4"/>
      <c r="K30" s="4"/>
      <c r="L30" s="4"/>
      <c r="M30" s="29"/>
      <c r="N30" s="29"/>
      <c r="O30" s="29"/>
      <c r="P30" s="25" ph="1"/>
    </row>
    <row r="31" spans="1:25" ht="13.5" customHeight="1">
      <c r="A31" s="20"/>
      <c r="B31" s="21"/>
      <c r="C31" s="21"/>
      <c r="D31" s="22"/>
      <c r="E31" s="22"/>
      <c r="F31" s="23"/>
      <c r="G31" s="20"/>
      <c r="H31" s="24"/>
      <c r="I31" s="4"/>
      <c r="J31" s="4"/>
      <c r="K31" s="4"/>
      <c r="L31" s="4"/>
      <c r="M31" s="29"/>
    </row>
    <row r="32" spans="1:25" s="10" customFormat="1" ht="15" customHeight="1">
      <c r="A32" s="110" t="s">
        <v>74</v>
      </c>
      <c r="B32" s="110"/>
      <c r="C32" s="110"/>
      <c r="D32" s="110"/>
      <c r="E32" s="110"/>
      <c r="F32" s="110"/>
      <c r="G32" s="110"/>
      <c r="H32" s="110"/>
      <c r="M32" s="29"/>
      <c r="N32" s="25"/>
      <c r="O32" s="25"/>
      <c r="P32" s="25" ph="1"/>
      <c r="Q32" s="25"/>
      <c r="R32" s="25"/>
      <c r="S32" s="25"/>
      <c r="T32" s="25"/>
      <c r="U32" s="25"/>
      <c r="V32" s="25"/>
    </row>
    <row r="33" spans="1:24" s="10" customFormat="1" ht="15" customHeight="1">
      <c r="A33" s="110" t="s">
        <v>43</v>
      </c>
      <c r="B33" s="110"/>
      <c r="C33" s="110"/>
      <c r="D33" s="110"/>
      <c r="E33" s="110"/>
      <c r="F33" s="110"/>
      <c r="G33" s="110"/>
      <c r="H33" s="110"/>
      <c r="M33" s="25"/>
      <c r="N33" s="25"/>
      <c r="O33" s="25"/>
      <c r="P33" s="25" ph="1"/>
      <c r="Q33" s="25"/>
      <c r="R33" s="25"/>
      <c r="S33" s="25"/>
      <c r="T33" s="25"/>
      <c r="U33" s="25"/>
      <c r="V33" s="25"/>
      <c r="W33" s="25"/>
      <c r="X33" s="25"/>
    </row>
    <row r="34" spans="1:24" s="10" customFormat="1" ht="15" customHeight="1">
      <c r="A34" s="110" t="s">
        <v>75</v>
      </c>
      <c r="B34" s="110"/>
      <c r="C34" s="110"/>
      <c r="D34" s="110"/>
      <c r="E34" s="110"/>
      <c r="F34" s="110"/>
      <c r="G34" s="110"/>
      <c r="H34" s="110"/>
      <c r="M34" s="25"/>
      <c r="N34" s="25"/>
      <c r="O34" s="25"/>
      <c r="P34" s="25" ph="1"/>
      <c r="Q34" s="25"/>
      <c r="R34" s="25"/>
      <c r="S34" s="25"/>
      <c r="T34" s="25"/>
      <c r="U34" s="25"/>
      <c r="V34" s="25"/>
    </row>
    <row r="35" spans="1:24" s="10" customFormat="1" ht="15" customHeight="1">
      <c r="A35" s="110" t="s">
        <v>66</v>
      </c>
      <c r="B35" s="110"/>
      <c r="C35" s="110"/>
      <c r="D35" s="110"/>
      <c r="E35" s="110"/>
      <c r="F35" s="110"/>
      <c r="G35" s="110"/>
      <c r="H35" s="110"/>
      <c r="M35" s="25"/>
      <c r="N35" s="25"/>
      <c r="O35" s="25"/>
      <c r="P35" s="25" ph="1"/>
      <c r="Q35" s="25"/>
      <c r="R35" s="25"/>
      <c r="S35" s="25"/>
      <c r="T35" s="25"/>
      <c r="U35" s="25"/>
      <c r="V35" s="25"/>
    </row>
    <row r="36" spans="1:24" s="10" customFormat="1" ht="15" customHeight="1">
      <c r="A36" s="110" t="s">
        <v>76</v>
      </c>
      <c r="B36" s="110"/>
      <c r="C36" s="110"/>
      <c r="D36" s="110"/>
      <c r="E36" s="110"/>
      <c r="F36" s="110"/>
      <c r="G36" s="110"/>
      <c r="H36" s="110"/>
      <c r="M36" s="25"/>
      <c r="N36" s="25"/>
      <c r="O36" s="25"/>
      <c r="P36" s="25" ph="1"/>
      <c r="Q36" s="25"/>
      <c r="R36" s="25"/>
      <c r="S36" s="25"/>
      <c r="T36" s="25"/>
      <c r="U36" s="25"/>
      <c r="V36" s="25"/>
    </row>
    <row r="37" spans="1:24" s="10" customFormat="1" ht="5.0999999999999996" customHeight="1">
      <c r="A37" s="2"/>
      <c r="B37" s="2"/>
      <c r="C37" s="2"/>
      <c r="D37" s="2"/>
      <c r="E37" s="2"/>
      <c r="F37" s="2"/>
      <c r="G37" s="2"/>
      <c r="H37" s="2"/>
      <c r="M37" s="25"/>
      <c r="N37" s="25"/>
      <c r="O37" s="25"/>
      <c r="P37" s="25" ph="1"/>
      <c r="Q37" s="25"/>
      <c r="R37" s="25"/>
      <c r="S37" s="25"/>
      <c r="T37" s="25"/>
      <c r="U37" s="25"/>
      <c r="V37" s="25"/>
    </row>
    <row r="38" spans="1:24" ht="18" customHeight="1">
      <c r="P38" s="25" ph="1"/>
    </row>
    <row r="39" spans="1:24" ht="18" customHeight="1">
      <c r="P39" s="25" ph="1"/>
    </row>
    <row r="40" spans="1:24" ht="18" customHeight="1">
      <c r="P40" s="25" ph="1"/>
    </row>
    <row r="41" spans="1:24" ht="18" customHeight="1">
      <c r="P41" s="25" ph="1"/>
    </row>
    <row r="42" spans="1:24" ht="18" customHeight="1">
      <c r="P42" s="25" ph="1"/>
    </row>
    <row r="43" spans="1:24" ht="18" customHeight="1">
      <c r="P43" s="25" ph="1"/>
    </row>
    <row r="44" spans="1:24" ht="18" customHeight="1">
      <c r="P44" s="25" ph="1"/>
    </row>
    <row r="45" spans="1:24" ht="18" customHeight="1">
      <c r="P45" s="25" ph="1"/>
    </row>
    <row r="46" spans="1:24" ht="18" customHeight="1">
      <c r="P46" s="25" ph="1"/>
    </row>
    <row r="47" spans="1:24" ht="23.25">
      <c r="P47" s="25" ph="1"/>
    </row>
    <row r="48" spans="1:24" ht="23.25">
      <c r="P48" s="25" ph="1"/>
    </row>
    <row r="49" spans="16:16" ht="23.25">
      <c r="P49" s="25" ph="1"/>
    </row>
    <row r="50" spans="16:16" ht="23.25">
      <c r="P50" s="25" ph="1"/>
    </row>
    <row r="51" spans="16:16" ht="23.25">
      <c r="P51" s="25" ph="1"/>
    </row>
  </sheetData>
  <sheetProtection sheet="1" objects="1" scenarios="1" selectLockedCells="1"/>
  <mergeCells count="64">
    <mergeCell ref="A8:B8"/>
    <mergeCell ref="C8:E8"/>
    <mergeCell ref="G8:H8"/>
    <mergeCell ref="A2:H2"/>
    <mergeCell ref="A4:B4"/>
    <mergeCell ref="C4:H4"/>
    <mergeCell ref="A6:B6"/>
    <mergeCell ref="C6:H6"/>
    <mergeCell ref="A9:H9"/>
    <mergeCell ref="A10:A12"/>
    <mergeCell ref="B10:B12"/>
    <mergeCell ref="C10:C12"/>
    <mergeCell ref="D10:E10"/>
    <mergeCell ref="F10:F12"/>
    <mergeCell ref="G10:G12"/>
    <mergeCell ref="D11:D12"/>
    <mergeCell ref="E11:E12"/>
    <mergeCell ref="G16:G18"/>
    <mergeCell ref="A13:A15"/>
    <mergeCell ref="B13:B15"/>
    <mergeCell ref="C13:C15"/>
    <mergeCell ref="F13:F15"/>
    <mergeCell ref="G13:G15"/>
    <mergeCell ref="A16:A18"/>
    <mergeCell ref="B16:B18"/>
    <mergeCell ref="C16:C18"/>
    <mergeCell ref="F16:F18"/>
    <mergeCell ref="E17:E18"/>
    <mergeCell ref="D17:D18"/>
    <mergeCell ref="E14:E15"/>
    <mergeCell ref="D14:D15"/>
    <mergeCell ref="G22:G24"/>
    <mergeCell ref="A19:A21"/>
    <mergeCell ref="B19:B21"/>
    <mergeCell ref="C19:C21"/>
    <mergeCell ref="F19:F21"/>
    <mergeCell ref="G19:G21"/>
    <mergeCell ref="A22:A24"/>
    <mergeCell ref="B22:B24"/>
    <mergeCell ref="C22:C24"/>
    <mergeCell ref="F22:F24"/>
    <mergeCell ref="E23:E24"/>
    <mergeCell ref="D23:D24"/>
    <mergeCell ref="E20:E21"/>
    <mergeCell ref="D20:D21"/>
    <mergeCell ref="G28:G30"/>
    <mergeCell ref="A25:A27"/>
    <mergeCell ref="B25:B27"/>
    <mergeCell ref="C25:C27"/>
    <mergeCell ref="F25:F27"/>
    <mergeCell ref="G25:G27"/>
    <mergeCell ref="A28:A30"/>
    <mergeCell ref="B28:B30"/>
    <mergeCell ref="C28:C30"/>
    <mergeCell ref="F28:F30"/>
    <mergeCell ref="E29:E30"/>
    <mergeCell ref="D29:D30"/>
    <mergeCell ref="E26:E27"/>
    <mergeCell ref="D26:D27"/>
    <mergeCell ref="A32:H32"/>
    <mergeCell ref="A33:H33"/>
    <mergeCell ref="A34:H34"/>
    <mergeCell ref="A35:H35"/>
    <mergeCell ref="A36:H36"/>
  </mergeCells>
  <phoneticPr fontId="23"/>
  <dataValidations count="7">
    <dataValidation type="whole" allowBlank="1" showInputMessage="1" showErrorMessage="1" sqref="A13:A30" xr:uid="{00000000-0002-0000-0100-000000000000}">
      <formula1>1</formula1>
      <formula2>999</formula2>
    </dataValidation>
    <dataValidation type="date" allowBlank="1" showInputMessage="1" showErrorMessage="1" sqref="H13 H16 H19 H22 H25 H28" xr:uid="{00000000-0002-0000-0100-000001000000}">
      <formula1>1</formula1>
      <formula2>73415</formula2>
    </dataValidation>
    <dataValidation type="whole" allowBlank="1" showInputMessage="1" showErrorMessage="1" sqref="H14 H17 H20 H23 H26 H29" xr:uid="{00000000-0002-0000-0100-000002000000}">
      <formula1>100000000</formula1>
      <formula2>999999999</formula2>
    </dataValidation>
    <dataValidation type="whole" allowBlank="1" showInputMessage="1" showErrorMessage="1" sqref="F13:F30" xr:uid="{00000000-0002-0000-0100-000003000000}">
      <formula1>1</formula1>
      <formula2>6</formula2>
    </dataValidation>
    <dataValidation type="list" allowBlank="1" showInputMessage="1" showErrorMessage="1" sqref="B13:B15" xr:uid="{00000000-0002-0000-0100-000004000000}">
      <formula1>$Z$10:$Z$11</formula1>
    </dataValidation>
    <dataValidation type="list" allowBlank="1" showInputMessage="1" showErrorMessage="1" sqref="C13:C30" xr:uid="{00000000-0002-0000-0100-000005000000}">
      <formula1>$AB$10:$AB$11</formula1>
    </dataValidation>
    <dataValidation type="list" allowBlank="1" showInputMessage="1" showErrorMessage="1" sqref="G13:G30" xr:uid="{00000000-0002-0000-0100-000006000000}">
      <formula1>$M$21:$M$28</formula1>
    </dataValidation>
  </dataValidations>
  <printOptions horizontalCentered="1"/>
  <pageMargins left="0.27559055118110237" right="0.19685039370078741" top="0.23622047244094491" bottom="0.19685039370078741" header="0.23622047244094491" footer="0.19685039370078741"/>
  <pageSetup paperSize="9" scale="98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5057" r:id="rId4" name="Group Box 1">
              <controlPr locked="0" defaultSize="0" autoFill="0" autoPict="0">
                <anchor moveWithCells="1">
                  <from>
                    <xdr:col>6</xdr:col>
                    <xdr:colOff>0</xdr:colOff>
                    <xdr:row>7</xdr:row>
                    <xdr:rowOff>0</xdr:rowOff>
                  </from>
                  <to>
                    <xdr:col>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8" r:id="rId5" name="Option Button 2">
              <controlPr defaultSize="0" autoFill="0" autoLine="0" autoPict="0">
                <anchor moveWithCells="1">
                  <from>
                    <xdr:col>6</xdr:col>
                    <xdr:colOff>390525</xdr:colOff>
                    <xdr:row>7</xdr:row>
                    <xdr:rowOff>276225</xdr:rowOff>
                  </from>
                  <to>
                    <xdr:col>7</xdr:col>
                    <xdr:colOff>676275</xdr:colOff>
                    <xdr:row>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9" r:id="rId6" name="Option Button 3">
              <controlPr defaultSize="0" autoFill="0" autoLine="0" autoPict="0">
                <anchor moveWithCells="1">
                  <from>
                    <xdr:col>7</xdr:col>
                    <xdr:colOff>657225</xdr:colOff>
                    <xdr:row>7</xdr:row>
                    <xdr:rowOff>276225</xdr:rowOff>
                  </from>
                  <to>
                    <xdr:col>7</xdr:col>
                    <xdr:colOff>1628775</xdr:colOff>
                    <xdr:row>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0" r:id="rId7" name="Option Button 4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3</xdr:col>
                    <xdr:colOff>704850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1" r:id="rId8" name="Option Button 5">
              <controlPr defaultSize="0" autoFill="0" autoLine="0" autoPict="0">
                <anchor moveWithCells="1">
                  <from>
                    <xdr:col>3</xdr:col>
                    <xdr:colOff>704850</xdr:colOff>
                    <xdr:row>7</xdr:row>
                    <xdr:rowOff>0</xdr:rowOff>
                  </from>
                  <to>
                    <xdr:col>4</xdr:col>
                    <xdr:colOff>276225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2" r:id="rId9" name="Option Button 6">
              <controlPr defaultSize="0" autoFill="0" autoLine="0" autoPict="0">
                <anchor moveWithCells="1">
                  <from>
                    <xdr:col>4</xdr:col>
                    <xdr:colOff>276225</xdr:colOff>
                    <xdr:row>7</xdr:row>
                    <xdr:rowOff>0</xdr:rowOff>
                  </from>
                  <to>
                    <xdr:col>5</xdr:col>
                    <xdr:colOff>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3" r:id="rId10" name="Option Button 7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285750</xdr:rowOff>
                  </from>
                  <to>
                    <xdr:col>3</xdr:col>
                    <xdr:colOff>704850</xdr:colOff>
                    <xdr:row>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4" r:id="rId11" name="Option Button 8">
              <controlPr defaultSize="0" autoFill="0" autoLine="0" autoPict="0">
                <anchor moveWithCells="1">
                  <from>
                    <xdr:col>3</xdr:col>
                    <xdr:colOff>704850</xdr:colOff>
                    <xdr:row>7</xdr:row>
                    <xdr:rowOff>285750</xdr:rowOff>
                  </from>
                  <to>
                    <xdr:col>4</xdr:col>
                    <xdr:colOff>276225</xdr:colOff>
                    <xdr:row>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5" r:id="rId12" name="Option Button 9">
              <controlPr defaultSize="0" autoFill="0" autoLine="0" autoPict="0">
                <anchor moveWithCells="1">
                  <from>
                    <xdr:col>4</xdr:col>
                    <xdr:colOff>276225</xdr:colOff>
                    <xdr:row>7</xdr:row>
                    <xdr:rowOff>285750</xdr:rowOff>
                  </from>
                  <to>
                    <xdr:col>5</xdr:col>
                    <xdr:colOff>0</xdr:colOff>
                    <xdr:row>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6" r:id="rId13" name="Option Button 10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476250</xdr:rowOff>
                  </from>
                  <to>
                    <xdr:col>3</xdr:col>
                    <xdr:colOff>704850</xdr:colOff>
                    <xdr:row>7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7" r:id="rId14" name="Option Button 11">
              <controlPr defaultSize="0" autoFill="0" autoLine="0" autoPict="0">
                <anchor moveWithCells="1">
                  <from>
                    <xdr:col>3</xdr:col>
                    <xdr:colOff>704850</xdr:colOff>
                    <xdr:row>7</xdr:row>
                    <xdr:rowOff>504825</xdr:rowOff>
                  </from>
                  <to>
                    <xdr:col>4</xdr:col>
                    <xdr:colOff>276225</xdr:colOff>
                    <xdr:row>7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8" r:id="rId15" name="Option Button 12">
              <controlPr defaultSize="0" autoFill="0" autoLine="0" autoPict="0">
                <anchor moveWithCells="1">
                  <from>
                    <xdr:col>4</xdr:col>
                    <xdr:colOff>276225</xdr:colOff>
                    <xdr:row>7</xdr:row>
                    <xdr:rowOff>504825</xdr:rowOff>
                  </from>
                  <to>
                    <xdr:col>5</xdr:col>
                    <xdr:colOff>0</xdr:colOff>
                    <xdr:row>7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9" r:id="rId16" name="Group Box 23">
              <controlPr defaultSize="0" autoFill="0" autoPict="0">
                <anchor mov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5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2" r:id="rId17" name="Option Button 26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733425</xdr:rowOff>
                  </from>
                  <to>
                    <xdr:col>3</xdr:col>
                    <xdr:colOff>704850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S43"/>
  <sheetViews>
    <sheetView zoomScaleNormal="100" workbookViewId="0">
      <selection activeCell="E11" sqref="E11"/>
    </sheetView>
  </sheetViews>
  <sheetFormatPr defaultColWidth="21" defaultRowHeight="13.5"/>
  <cols>
    <col min="1" max="2" width="14.625" style="79" customWidth="1"/>
    <col min="3" max="6" width="12.625" style="79" customWidth="1"/>
    <col min="7" max="7" width="13.625" style="79" customWidth="1"/>
    <col min="8" max="10" width="8.625" style="79" customWidth="1"/>
    <col min="11" max="11" width="9.625" style="79" bestFit="1" customWidth="1"/>
    <col min="12" max="23" width="8.625" style="79" customWidth="1"/>
    <col min="24" max="16384" width="21" style="79"/>
  </cols>
  <sheetData>
    <row r="1" spans="1:19" ht="37.5" customHeight="1">
      <c r="A1" s="186" t="s">
        <v>17</v>
      </c>
      <c r="B1" s="186"/>
      <c r="C1" s="186"/>
      <c r="D1" s="186"/>
      <c r="E1" s="186"/>
      <c r="F1" s="186"/>
      <c r="G1" s="186"/>
    </row>
    <row r="2" spans="1:19">
      <c r="A2" s="32"/>
      <c r="B2" s="32"/>
      <c r="C2" s="32"/>
      <c r="D2" s="32"/>
      <c r="E2" s="32"/>
      <c r="F2" s="32"/>
      <c r="G2" s="32"/>
    </row>
    <row r="3" spans="1:19" ht="66.75" customHeight="1">
      <c r="A3" s="33" t="s">
        <v>4</v>
      </c>
      <c r="B3" s="187"/>
      <c r="C3" s="187"/>
      <c r="D3" s="187"/>
      <c r="E3" s="187"/>
      <c r="F3" s="187"/>
      <c r="G3" s="187"/>
    </row>
    <row r="4" spans="1:19" ht="66.75" customHeight="1">
      <c r="A4" s="34" t="s">
        <v>0</v>
      </c>
      <c r="B4" s="187"/>
      <c r="C4" s="187"/>
      <c r="D4" s="187"/>
      <c r="E4" s="187"/>
      <c r="F4" s="187"/>
      <c r="G4" s="187"/>
      <c r="I4" s="107" t="s">
        <v>65</v>
      </c>
    </row>
    <row r="5" spans="1:19">
      <c r="A5" s="32"/>
      <c r="B5" s="32"/>
      <c r="C5" s="32"/>
      <c r="D5" s="32"/>
      <c r="E5" s="32"/>
      <c r="F5" s="32"/>
      <c r="G5" s="32"/>
    </row>
    <row r="6" spans="1:19" s="80" customFormat="1" ht="39.75" customHeight="1">
      <c r="A6" s="188" t="s">
        <v>24</v>
      </c>
      <c r="B6" s="190" t="s">
        <v>69</v>
      </c>
      <c r="C6" s="191" t="s">
        <v>5</v>
      </c>
      <c r="D6" s="192"/>
      <c r="E6" s="192"/>
      <c r="F6" s="193"/>
      <c r="G6" s="190" t="s">
        <v>67</v>
      </c>
      <c r="I6" s="83" t="s">
        <v>63</v>
      </c>
      <c r="J6" s="103">
        <f>SUM(Sheet1:Tｼｬﾂ申込書!R11)</f>
        <v>0</v>
      </c>
      <c r="L6" s="80">
        <v>120</v>
      </c>
      <c r="M6" s="80">
        <v>130</v>
      </c>
      <c r="N6" s="80">
        <v>140</v>
      </c>
      <c r="O6" s="80">
        <v>150</v>
      </c>
      <c r="P6" s="80">
        <v>160</v>
      </c>
      <c r="Q6" s="80" t="s">
        <v>1</v>
      </c>
      <c r="R6" s="80" t="s">
        <v>2</v>
      </c>
      <c r="S6" s="80" t="s">
        <v>3</v>
      </c>
    </row>
    <row r="7" spans="1:19" s="80" customFormat="1" ht="39.75" customHeight="1" thickBot="1">
      <c r="A7" s="189"/>
      <c r="B7" s="189"/>
      <c r="C7" s="35" t="s">
        <v>58</v>
      </c>
      <c r="D7" s="78" t="s">
        <v>73</v>
      </c>
      <c r="E7" s="35" t="s">
        <v>68</v>
      </c>
      <c r="F7" s="67" t="s">
        <v>19</v>
      </c>
      <c r="G7" s="189"/>
      <c r="I7" s="79"/>
      <c r="K7" s="104" t="s">
        <v>58</v>
      </c>
      <c r="L7" s="102">
        <f>C8</f>
        <v>0</v>
      </c>
      <c r="M7" s="102">
        <f>C9</f>
        <v>0</v>
      </c>
      <c r="N7" s="102">
        <f>C10</f>
        <v>0</v>
      </c>
      <c r="O7" s="102">
        <f>C11</f>
        <v>0</v>
      </c>
      <c r="P7" s="102">
        <f>C12</f>
        <v>0</v>
      </c>
      <c r="Q7" s="102">
        <f>C13</f>
        <v>0</v>
      </c>
      <c r="R7" s="102">
        <f>C14</f>
        <v>0</v>
      </c>
      <c r="S7" s="102">
        <f>C15</f>
        <v>0</v>
      </c>
    </row>
    <row r="8" spans="1:19" ht="60" customHeight="1" thickTop="1">
      <c r="A8" s="36">
        <v>120</v>
      </c>
      <c r="B8" s="37">
        <v>2500</v>
      </c>
      <c r="C8" s="72">
        <f>SUM(Sheet1:Tｼｬﾂ申込書!N21)</f>
        <v>0</v>
      </c>
      <c r="D8" s="73">
        <f>SUM(Sheet1:Tｼｬﾂ申込書!O21)</f>
        <v>0</v>
      </c>
      <c r="E8" s="68"/>
      <c r="F8" s="38">
        <f>C8+D8+E8</f>
        <v>0</v>
      </c>
      <c r="G8" s="39">
        <f>B8*(D8+E8)</f>
        <v>0</v>
      </c>
      <c r="H8" s="81"/>
      <c r="K8" s="105" t="s">
        <v>73</v>
      </c>
      <c r="L8" s="102">
        <f>D8</f>
        <v>0</v>
      </c>
      <c r="M8" s="102">
        <f>D9</f>
        <v>0</v>
      </c>
      <c r="N8" s="102">
        <f>D10</f>
        <v>0</v>
      </c>
      <c r="O8" s="102">
        <f>D11</f>
        <v>0</v>
      </c>
      <c r="P8" s="102">
        <f>D12</f>
        <v>0</v>
      </c>
      <c r="Q8" s="102">
        <f>D13</f>
        <v>0</v>
      </c>
      <c r="R8" s="102">
        <f>D14</f>
        <v>0</v>
      </c>
      <c r="S8" s="102">
        <f>D15</f>
        <v>0</v>
      </c>
    </row>
    <row r="9" spans="1:19" ht="60" customHeight="1">
      <c r="A9" s="36">
        <v>130</v>
      </c>
      <c r="B9" s="37">
        <v>2500</v>
      </c>
      <c r="C9" s="74">
        <f>SUM(Sheet1:Tｼｬﾂ申込書!N22)</f>
        <v>0</v>
      </c>
      <c r="D9" s="75">
        <f>SUM(Sheet1:Tｼｬﾂ申込書!O22)</f>
        <v>0</v>
      </c>
      <c r="E9" s="69"/>
      <c r="F9" s="38">
        <f t="shared" ref="F9:F15" si="0">C9+D9+E9</f>
        <v>0</v>
      </c>
      <c r="G9" s="39">
        <f t="shared" ref="G9:G15" si="1">B9*(D9+E9)</f>
        <v>0</v>
      </c>
      <c r="K9" s="104" t="s">
        <v>68</v>
      </c>
      <c r="L9" s="102">
        <f>E8</f>
        <v>0</v>
      </c>
      <c r="M9" s="102">
        <f>E9</f>
        <v>0</v>
      </c>
      <c r="N9" s="102">
        <f>E10</f>
        <v>0</v>
      </c>
      <c r="O9" s="102">
        <f>E11</f>
        <v>0</v>
      </c>
      <c r="P9" s="102">
        <f>E12</f>
        <v>0</v>
      </c>
      <c r="Q9" s="102">
        <f>E13</f>
        <v>0</v>
      </c>
      <c r="R9" s="102">
        <f>E14</f>
        <v>0</v>
      </c>
      <c r="S9" s="102">
        <f>E15</f>
        <v>0</v>
      </c>
    </row>
    <row r="10" spans="1:19" ht="60" customHeight="1">
      <c r="A10" s="36">
        <v>140</v>
      </c>
      <c r="B10" s="37">
        <v>2500</v>
      </c>
      <c r="C10" s="72">
        <f>SUM(Sheet1:Tｼｬﾂ申込書!N23)</f>
        <v>0</v>
      </c>
      <c r="D10" s="73">
        <f>SUM(Sheet1:Tｼｬﾂ申込書!O23)</f>
        <v>0</v>
      </c>
      <c r="E10" s="70"/>
      <c r="F10" s="38">
        <f t="shared" si="0"/>
        <v>0</v>
      </c>
      <c r="G10" s="39">
        <f t="shared" si="1"/>
        <v>0</v>
      </c>
      <c r="K10" s="106" t="s">
        <v>84</v>
      </c>
      <c r="L10" s="102">
        <f>L8+L9</f>
        <v>0</v>
      </c>
      <c r="M10" s="102">
        <f t="shared" ref="M10:S10" si="2">M8+M9</f>
        <v>0</v>
      </c>
      <c r="N10" s="102">
        <f t="shared" si="2"/>
        <v>0</v>
      </c>
      <c r="O10" s="102">
        <f t="shared" si="2"/>
        <v>0</v>
      </c>
      <c r="P10" s="102">
        <f t="shared" si="2"/>
        <v>0</v>
      </c>
      <c r="Q10" s="102">
        <f t="shared" si="2"/>
        <v>0</v>
      </c>
      <c r="R10" s="102">
        <f t="shared" si="2"/>
        <v>0</v>
      </c>
      <c r="S10" s="102">
        <f t="shared" si="2"/>
        <v>0</v>
      </c>
    </row>
    <row r="11" spans="1:19" ht="60" customHeight="1">
      <c r="A11" s="36">
        <v>150</v>
      </c>
      <c r="B11" s="37">
        <v>2500</v>
      </c>
      <c r="C11" s="72">
        <f>SUM(Sheet1:Tｼｬﾂ申込書!N24)</f>
        <v>0</v>
      </c>
      <c r="D11" s="73">
        <f>SUM(Sheet1:Tｼｬﾂ申込書!O24)</f>
        <v>0</v>
      </c>
      <c r="E11" s="70"/>
      <c r="F11" s="38">
        <f t="shared" si="0"/>
        <v>0</v>
      </c>
      <c r="G11" s="39">
        <f t="shared" si="1"/>
        <v>0</v>
      </c>
    </row>
    <row r="12" spans="1:19" ht="60" customHeight="1">
      <c r="A12" s="36">
        <v>160</v>
      </c>
      <c r="B12" s="37">
        <v>2500</v>
      </c>
      <c r="C12" s="72">
        <f>SUM(Sheet1:Tｼｬﾂ申込書!N25)</f>
        <v>0</v>
      </c>
      <c r="D12" s="73">
        <f>SUM(Sheet1:Tｼｬﾂ申込書!O25)</f>
        <v>0</v>
      </c>
      <c r="E12" s="70"/>
      <c r="F12" s="38">
        <f t="shared" si="0"/>
        <v>0</v>
      </c>
      <c r="G12" s="39">
        <f t="shared" si="1"/>
        <v>0</v>
      </c>
    </row>
    <row r="13" spans="1:19" ht="60" customHeight="1">
      <c r="A13" s="36" t="s">
        <v>1</v>
      </c>
      <c r="B13" s="37">
        <v>2500</v>
      </c>
      <c r="C13" s="72">
        <f>SUM(Sheet1:Tｼｬﾂ申込書!N26)</f>
        <v>0</v>
      </c>
      <c r="D13" s="73">
        <f>SUM(Sheet1:Tｼｬﾂ申込書!O26)</f>
        <v>0</v>
      </c>
      <c r="E13" s="70"/>
      <c r="F13" s="38">
        <f t="shared" si="0"/>
        <v>0</v>
      </c>
      <c r="G13" s="39">
        <f t="shared" si="1"/>
        <v>0</v>
      </c>
    </row>
    <row r="14" spans="1:19" ht="60" customHeight="1">
      <c r="A14" s="36" t="s">
        <v>2</v>
      </c>
      <c r="B14" s="37">
        <v>2500</v>
      </c>
      <c r="C14" s="72">
        <f>SUM(Sheet1:Tｼｬﾂ申込書!N27)</f>
        <v>0</v>
      </c>
      <c r="D14" s="73">
        <f>SUM(Sheet1:Tｼｬﾂ申込書!O27)</f>
        <v>0</v>
      </c>
      <c r="E14" s="70"/>
      <c r="F14" s="38">
        <f t="shared" si="0"/>
        <v>0</v>
      </c>
      <c r="G14" s="39">
        <f t="shared" si="1"/>
        <v>0</v>
      </c>
    </row>
    <row r="15" spans="1:19" ht="60" customHeight="1" thickBot="1">
      <c r="A15" s="40" t="s">
        <v>3</v>
      </c>
      <c r="B15" s="41">
        <v>2000</v>
      </c>
      <c r="C15" s="76">
        <f>SUM(Sheet1:Tｼｬﾂ申込書!N28)</f>
        <v>0</v>
      </c>
      <c r="D15" s="77">
        <f>SUM(Sheet1:Tｼｬﾂ申込書!O28)</f>
        <v>0</v>
      </c>
      <c r="E15" s="71"/>
      <c r="F15" s="42">
        <f t="shared" si="0"/>
        <v>0</v>
      </c>
      <c r="G15" s="43">
        <f t="shared" si="1"/>
        <v>0</v>
      </c>
    </row>
    <row r="16" spans="1:19" ht="59.25" customHeight="1" thickTop="1" thickBot="1">
      <c r="A16" s="185" t="s">
        <v>18</v>
      </c>
      <c r="B16" s="185"/>
      <c r="C16" s="44">
        <f>SUM(C8:C15)</f>
        <v>0</v>
      </c>
      <c r="D16" s="45">
        <f>SUM(D8:D15)</f>
        <v>0</v>
      </c>
      <c r="E16" s="45">
        <f>SUM(E8:E15)</f>
        <v>0</v>
      </c>
      <c r="F16" s="45">
        <f>SUM(F8:F15)</f>
        <v>0</v>
      </c>
      <c r="G16" s="46">
        <f>SUM(G8:G15)</f>
        <v>0</v>
      </c>
    </row>
    <row r="17" spans="1:15" ht="27" customHeight="1" thickBot="1">
      <c r="A17" s="32"/>
      <c r="B17" s="32"/>
      <c r="C17" s="32"/>
      <c r="D17" s="32"/>
      <c r="E17" s="32"/>
      <c r="F17" s="32"/>
      <c r="G17" s="32"/>
    </row>
    <row r="18" spans="1:15" ht="39.75" customHeight="1" thickTop="1" thickBot="1">
      <c r="A18" s="32"/>
      <c r="B18" s="47"/>
      <c r="C18" s="48" t="s">
        <v>20</v>
      </c>
      <c r="D18" s="32"/>
      <c r="E18" s="32"/>
      <c r="F18" s="32"/>
      <c r="G18" s="32"/>
    </row>
    <row r="19" spans="1:15" ht="39.75" customHeight="1" thickTop="1">
      <c r="A19" s="82" t="s">
        <v>77</v>
      </c>
    </row>
    <row r="20" spans="1:15" ht="39.75" customHeight="1"/>
    <row r="21" spans="1:15" ht="39.75" customHeight="1">
      <c r="N21" s="100"/>
      <c r="O21" s="100"/>
    </row>
    <row r="22" spans="1:15" ht="39.75" customHeight="1">
      <c r="N22" s="100"/>
      <c r="O22" s="100"/>
    </row>
    <row r="23" spans="1:15" ht="39.75" customHeight="1">
      <c r="N23" s="100"/>
      <c r="O23" s="100"/>
    </row>
    <row r="24" spans="1:15" ht="39.75" customHeight="1">
      <c r="N24" s="100"/>
      <c r="O24" s="100"/>
    </row>
    <row r="25" spans="1:15" ht="39.75" customHeight="1">
      <c r="N25" s="100"/>
      <c r="O25" s="100"/>
    </row>
    <row r="26" spans="1:15" ht="39.75" customHeight="1">
      <c r="N26" s="100"/>
      <c r="O26" s="100"/>
    </row>
    <row r="27" spans="1:15" ht="39.75" customHeight="1">
      <c r="N27" s="100"/>
      <c r="O27" s="100"/>
    </row>
    <row r="28" spans="1:15" ht="39.75" customHeight="1">
      <c r="N28" s="100"/>
      <c r="O28" s="100"/>
    </row>
    <row r="29" spans="1:15" ht="39.75" customHeight="1"/>
    <row r="30" spans="1:15" ht="39.75" customHeight="1"/>
    <row r="31" spans="1:15" ht="39.75" customHeight="1"/>
    <row r="32" spans="1:15" ht="39.75" customHeight="1"/>
    <row r="33" ht="39.75" customHeight="1"/>
    <row r="34" ht="39.75" customHeight="1"/>
    <row r="35" ht="39.75" customHeight="1"/>
    <row r="36" ht="39.75" customHeight="1"/>
    <row r="37" ht="39.75" customHeight="1"/>
    <row r="38" ht="39.75" customHeight="1"/>
    <row r="39" ht="39.75" customHeight="1"/>
    <row r="40" ht="39.75" customHeight="1"/>
    <row r="41" ht="39.75" customHeight="1"/>
    <row r="42" ht="39.75" customHeight="1"/>
    <row r="43" ht="39.75" customHeight="1"/>
  </sheetData>
  <sheetProtection sheet="1" objects="1" scenarios="1" selectLockedCells="1"/>
  <mergeCells count="8">
    <mergeCell ref="A16:B16"/>
    <mergeCell ref="A1:G1"/>
    <mergeCell ref="B3:G3"/>
    <mergeCell ref="B4:G4"/>
    <mergeCell ref="A6:A7"/>
    <mergeCell ref="B6:B7"/>
    <mergeCell ref="C6:F6"/>
    <mergeCell ref="G6:G7"/>
  </mergeCells>
  <phoneticPr fontId="2"/>
  <pageMargins left="0.88" right="0.7" top="0.75" bottom="0.75" header="0.3" footer="0.3"/>
  <pageSetup paperSize="9" scale="90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O28"/>
  <sheetViews>
    <sheetView zoomScaleNormal="100" workbookViewId="0">
      <selection activeCell="Q12" sqref="Q12"/>
    </sheetView>
  </sheetViews>
  <sheetFormatPr defaultColWidth="5.625" defaultRowHeight="29.25" customHeight="1"/>
  <cols>
    <col min="1" max="1" width="5.625" style="1"/>
    <col min="2" max="6" width="7.625" style="1" customWidth="1"/>
    <col min="7" max="7" width="10.625" style="1" customWidth="1"/>
    <col min="8" max="8" width="5.625" style="1"/>
    <col min="9" max="9" width="10.625" style="1" customWidth="1"/>
    <col min="10" max="13" width="5.625" style="1"/>
    <col min="14" max="15" width="0" style="1" hidden="1" customWidth="1"/>
    <col min="16" max="16384" width="5.625" style="1"/>
  </cols>
  <sheetData>
    <row r="1" spans="1:9" ht="29.25" customHeight="1">
      <c r="A1" s="49"/>
      <c r="B1" s="49"/>
      <c r="C1" s="49"/>
      <c r="D1" s="50" t="s">
        <v>25</v>
      </c>
      <c r="E1" s="49"/>
      <c r="F1" s="49"/>
      <c r="G1" s="49"/>
      <c r="H1" s="49"/>
      <c r="I1" s="49"/>
    </row>
    <row r="2" spans="1:9" ht="22.5" customHeight="1">
      <c r="A2" s="49"/>
      <c r="B2" s="49"/>
      <c r="C2" s="49"/>
      <c r="D2" s="49"/>
      <c r="E2" s="49"/>
      <c r="F2" s="49"/>
      <c r="G2" s="194"/>
      <c r="H2" s="194"/>
      <c r="I2" s="194"/>
    </row>
    <row r="3" spans="1:9" ht="45.75" customHeight="1">
      <c r="A3" s="51">
        <v>1</v>
      </c>
      <c r="B3" s="52" t="s">
        <v>26</v>
      </c>
      <c r="C3" s="53"/>
      <c r="D3" s="53"/>
      <c r="E3" s="53"/>
      <c r="F3" s="54"/>
      <c r="G3" s="55">
        <v>401</v>
      </c>
      <c r="H3" s="56" t="s">
        <v>27</v>
      </c>
      <c r="I3" s="57">
        <v>450</v>
      </c>
    </row>
    <row r="4" spans="1:9" ht="45.75" customHeight="1">
      <c r="A4" s="51">
        <v>2</v>
      </c>
      <c r="B4" s="52" t="s">
        <v>28</v>
      </c>
      <c r="C4" s="53"/>
      <c r="D4" s="53"/>
      <c r="E4" s="53"/>
      <c r="F4" s="54"/>
      <c r="G4" s="58">
        <v>451</v>
      </c>
      <c r="H4" s="59" t="s">
        <v>27</v>
      </c>
      <c r="I4" s="60">
        <v>500</v>
      </c>
    </row>
    <row r="5" spans="1:9" ht="45.75" customHeight="1">
      <c r="A5" s="51">
        <v>3</v>
      </c>
      <c r="B5" s="52" t="s">
        <v>23</v>
      </c>
      <c r="C5" s="53"/>
      <c r="D5" s="53"/>
      <c r="E5" s="53"/>
      <c r="F5" s="54"/>
      <c r="G5" s="58">
        <v>501</v>
      </c>
      <c r="H5" s="59" t="s">
        <v>27</v>
      </c>
      <c r="I5" s="60">
        <v>550</v>
      </c>
    </row>
    <row r="6" spans="1:9" ht="45.75" customHeight="1">
      <c r="A6" s="51">
        <v>4</v>
      </c>
      <c r="B6" s="52" t="s">
        <v>29</v>
      </c>
      <c r="C6" s="53"/>
      <c r="D6" s="53"/>
      <c r="E6" s="53"/>
      <c r="F6" s="54"/>
      <c r="G6" s="58">
        <v>601</v>
      </c>
      <c r="H6" s="59" t="s">
        <v>27</v>
      </c>
      <c r="I6" s="60">
        <v>620</v>
      </c>
    </row>
    <row r="7" spans="1:9" ht="45.75" customHeight="1">
      <c r="A7" s="51">
        <v>5</v>
      </c>
      <c r="B7" s="52" t="s">
        <v>30</v>
      </c>
      <c r="C7" s="53"/>
      <c r="D7" s="53"/>
      <c r="E7" s="53"/>
      <c r="F7" s="54"/>
      <c r="G7" s="58">
        <v>621</v>
      </c>
      <c r="H7" s="59" t="s">
        <v>27</v>
      </c>
      <c r="I7" s="60">
        <v>650</v>
      </c>
    </row>
    <row r="8" spans="1:9" ht="45.75" customHeight="1">
      <c r="A8" s="51">
        <v>6</v>
      </c>
      <c r="B8" s="52" t="s">
        <v>31</v>
      </c>
      <c r="C8" s="53"/>
      <c r="D8" s="53"/>
      <c r="E8" s="53"/>
      <c r="F8" s="54"/>
      <c r="G8" s="58">
        <v>651</v>
      </c>
      <c r="H8" s="59" t="s">
        <v>27</v>
      </c>
      <c r="I8" s="60">
        <v>670</v>
      </c>
    </row>
    <row r="9" spans="1:9" ht="45.75" customHeight="1">
      <c r="A9" s="51">
        <v>7</v>
      </c>
      <c r="B9" s="52" t="s">
        <v>32</v>
      </c>
      <c r="C9" s="53"/>
      <c r="D9" s="53"/>
      <c r="E9" s="53"/>
      <c r="F9" s="54"/>
      <c r="G9" s="58">
        <v>671</v>
      </c>
      <c r="H9" s="59" t="s">
        <v>27</v>
      </c>
      <c r="I9" s="60">
        <v>700</v>
      </c>
    </row>
    <row r="10" spans="1:9" ht="45.75" customHeight="1">
      <c r="A10" s="51">
        <v>8</v>
      </c>
      <c r="B10" s="52" t="s">
        <v>70</v>
      </c>
      <c r="C10" s="53"/>
      <c r="D10" s="53"/>
      <c r="E10" s="53"/>
      <c r="F10" s="54"/>
      <c r="G10" s="58">
        <v>701</v>
      </c>
      <c r="H10" s="59" t="s">
        <v>27</v>
      </c>
      <c r="I10" s="60">
        <v>750</v>
      </c>
    </row>
    <row r="11" spans="1:9" ht="45.75" customHeight="1">
      <c r="A11" s="51">
        <v>9</v>
      </c>
      <c r="B11" s="52" t="s">
        <v>33</v>
      </c>
      <c r="C11" s="53"/>
      <c r="D11" s="53"/>
      <c r="E11" s="53"/>
      <c r="F11" s="54"/>
      <c r="G11" s="61">
        <v>751</v>
      </c>
      <c r="H11" s="62" t="s">
        <v>27</v>
      </c>
      <c r="I11" s="63">
        <v>800</v>
      </c>
    </row>
    <row r="12" spans="1:9" ht="45.75" customHeight="1">
      <c r="A12" s="51">
        <v>10</v>
      </c>
      <c r="B12" s="52" t="s">
        <v>34</v>
      </c>
      <c r="C12" s="53"/>
      <c r="D12" s="53"/>
      <c r="E12" s="53"/>
      <c r="F12" s="54"/>
      <c r="G12" s="58">
        <v>801</v>
      </c>
      <c r="H12" s="59" t="s">
        <v>27</v>
      </c>
      <c r="I12" s="60">
        <v>820</v>
      </c>
    </row>
    <row r="13" spans="1:9" ht="45.75" customHeight="1">
      <c r="A13" s="51">
        <v>11</v>
      </c>
      <c r="B13" s="52" t="s">
        <v>35</v>
      </c>
      <c r="C13" s="53"/>
      <c r="D13" s="53"/>
      <c r="E13" s="53"/>
      <c r="F13" s="54"/>
      <c r="G13" s="58">
        <v>821</v>
      </c>
      <c r="H13" s="59" t="s">
        <v>27</v>
      </c>
      <c r="I13" s="60">
        <v>870</v>
      </c>
    </row>
    <row r="14" spans="1:9" ht="29.25" customHeight="1">
      <c r="A14" s="49"/>
      <c r="B14" s="49"/>
      <c r="C14" s="49"/>
      <c r="D14" s="49"/>
      <c r="E14" s="49"/>
      <c r="F14" s="49"/>
      <c r="G14" s="49"/>
      <c r="H14" s="49"/>
      <c r="I14" s="49"/>
    </row>
    <row r="15" spans="1:9" ht="29.25" customHeight="1">
      <c r="A15" s="64" t="s">
        <v>38</v>
      </c>
      <c r="B15" s="65"/>
      <c r="C15" s="65"/>
      <c r="D15" s="65"/>
      <c r="E15" s="65"/>
      <c r="F15" s="65"/>
      <c r="G15" s="49"/>
      <c r="H15" s="49"/>
      <c r="I15" s="49"/>
    </row>
    <row r="16" spans="1:9" ht="29.25" customHeight="1">
      <c r="A16" s="66" t="s">
        <v>36</v>
      </c>
      <c r="B16" s="49"/>
      <c r="C16" s="49"/>
      <c r="D16" s="49"/>
      <c r="E16" s="49"/>
      <c r="F16" s="49"/>
      <c r="G16" s="49"/>
      <c r="H16" s="49"/>
      <c r="I16" s="49"/>
    </row>
    <row r="17" spans="1:15" ht="29.25" customHeight="1">
      <c r="A17" s="66" t="s">
        <v>37</v>
      </c>
      <c r="B17" s="49"/>
      <c r="C17" s="49"/>
      <c r="D17" s="49"/>
      <c r="E17" s="49"/>
      <c r="F17" s="49"/>
      <c r="G17" s="49"/>
      <c r="H17" s="49"/>
      <c r="I17" s="49"/>
    </row>
    <row r="21" spans="1:15" ht="29.25" customHeight="1">
      <c r="N21" s="101"/>
      <c r="O21" s="101"/>
    </row>
    <row r="22" spans="1:15" ht="29.25" customHeight="1">
      <c r="N22" s="101"/>
      <c r="O22" s="101"/>
    </row>
    <row r="23" spans="1:15" ht="29.25" customHeight="1">
      <c r="N23" s="101"/>
      <c r="O23" s="101"/>
    </row>
    <row r="24" spans="1:15" ht="29.25" customHeight="1">
      <c r="N24" s="101"/>
      <c r="O24" s="101"/>
    </row>
    <row r="25" spans="1:15" ht="29.25" customHeight="1">
      <c r="N25" s="101"/>
      <c r="O25" s="101"/>
    </row>
    <row r="26" spans="1:15" ht="29.25" customHeight="1">
      <c r="N26" s="101"/>
      <c r="O26" s="101"/>
    </row>
    <row r="27" spans="1:15" ht="29.25" customHeight="1">
      <c r="N27" s="101"/>
      <c r="O27" s="101"/>
    </row>
    <row r="28" spans="1:15" ht="29.25" customHeight="1">
      <c r="N28" s="101"/>
      <c r="O28" s="101"/>
    </row>
  </sheetData>
  <sheetProtection sheet="1" objects="1" scenarios="1"/>
  <mergeCells count="1">
    <mergeCell ref="G2:I2"/>
  </mergeCells>
  <phoneticPr fontId="23"/>
  <pageMargins left="1.39" right="0.7" top="1.38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Sheet1</vt:lpstr>
      <vt:lpstr>申込書</vt:lpstr>
      <vt:lpstr>Tｼｬﾂ申込書</vt:lpstr>
      <vt:lpstr>ｾﾞｯｹﾝ割り当て</vt:lpstr>
      <vt:lpstr>Tｼｬﾂ申込書!Print_Area</vt:lpstr>
      <vt:lpstr>ｾﾞｯｹﾝ割り当て!Print_Area</vt:lpstr>
      <vt:lpstr>申込書!Print_Area</vt:lpstr>
      <vt:lpstr>申込書!Tシャツ120</vt:lpstr>
      <vt:lpstr>申込書!兄弟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2014-09-25T05:49:09Z</cp:lastPrinted>
  <dcterms:created xsi:type="dcterms:W3CDTF">2006-09-13T11:12:02Z</dcterms:created>
  <dcterms:modified xsi:type="dcterms:W3CDTF">2025-09-11T15:05:34Z</dcterms:modified>
</cp:coreProperties>
</file>